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OT CRECHE\7- MARCHE TRAVAUX AMENAGEMENT CRECHE\6- DOCS DE TRAVAIL\DOCS MG\DCE V2\PIECE ECRITE\ECONOMISTE\"/>
    </mc:Choice>
  </mc:AlternateContent>
  <xr:revisionPtr revIDLastSave="0" documentId="13_ncr:1_{E14349A0-29E8-440D-8F14-45711E881F91}" xr6:coauthVersionLast="47" xr6:coauthVersionMax="47" xr10:uidLastSave="{00000000-0000-0000-0000-000000000000}"/>
  <bookViews>
    <workbookView xWindow="-23148" yWindow="-24" windowWidth="23256" windowHeight="12456" xr2:uid="{00000000-000D-0000-FFFF-FFFF00000000}"/>
  </bookViews>
  <sheets>
    <sheet name="Récap. général" sheetId="1" r:id="rId1"/>
    <sheet name="Lot N°01 AMENAGEMENTS EXTERIEU" sheetId="2" r:id="rId2"/>
    <sheet name="Lot N°02 DEMOLITION - DESAMIAN" sheetId="3" r:id="rId3"/>
    <sheet name="Lot N°03 RAVALEMENT" sheetId="4" r:id="rId4"/>
    <sheet name="Lot N°04 ETANCHEITE" sheetId="5" r:id="rId5"/>
    <sheet name="Lot N°05 MENUISERIES EXTERIEUR" sheetId="6" r:id="rId6"/>
    <sheet name="Lot N°05 Remplacement de la po" sheetId="7" r:id="rId7"/>
    <sheet name="Lot N°05 Remplacement des port" sheetId="8" r:id="rId8"/>
    <sheet name="Lot N°06 PLATRERIE - FAUX-PLAF" sheetId="9" r:id="rId9"/>
    <sheet name="Lot N°07 MENUISERIES INTERIEUR" sheetId="10" r:id="rId10"/>
    <sheet name="Lot N°07 Mise en place de casi" sheetId="11" r:id="rId11"/>
    <sheet name="Lot N°08 SOLS SOUPLES" sheetId="12" r:id="rId12"/>
    <sheet name="Lot N°09 PEINTURE" sheetId="13" r:id="rId13"/>
  </sheets>
  <definedNames>
    <definedName name="_xlnm.Print_Titles" localSheetId="1">'Lot N°01 AMENAGEMENTS EXTERIEU'!$1:$2</definedName>
    <definedName name="_xlnm.Print_Titles" localSheetId="2">'Lot N°02 DEMOLITION - DESAMIAN'!$1:$2</definedName>
    <definedName name="_xlnm.Print_Titles" localSheetId="3">'Lot N°03 RAVALEMENT'!$1:$2</definedName>
    <definedName name="_xlnm.Print_Titles" localSheetId="4">'Lot N°04 ETANCHEITE'!$1:$2</definedName>
    <definedName name="_xlnm.Print_Titles" localSheetId="5">'Lot N°05 MENUISERIES EXTERIEUR'!$1:$2</definedName>
    <definedName name="_xlnm.Print_Titles" localSheetId="6">'Lot N°05 Remplacement de la po'!$1:$2</definedName>
    <definedName name="_xlnm.Print_Titles" localSheetId="7">'Lot N°05 Remplacement des port'!$1:$2</definedName>
    <definedName name="_xlnm.Print_Titles" localSheetId="8">'Lot N°06 PLATRERIE - FAUX-PLAF'!$1:$2</definedName>
    <definedName name="_xlnm.Print_Titles" localSheetId="9">'Lot N°07 MENUISERIES INTERIEUR'!$1:$2</definedName>
    <definedName name="_xlnm.Print_Titles" localSheetId="10">'Lot N°07 Mise en place de casi'!$1:$2</definedName>
    <definedName name="_xlnm.Print_Titles" localSheetId="11">'Lot N°08 SOLS SOUPLES'!$1:$2</definedName>
    <definedName name="_xlnm.Print_Titles" localSheetId="12">'Lot N°09 PEINTURE'!$1:$2</definedName>
    <definedName name="_xlnm.Print_Area" localSheetId="1">'Lot N°01 AMENAGEMENTS EXTERIEU'!$A$1:$F$48</definedName>
    <definedName name="_xlnm.Print_Area" localSheetId="2">'Lot N°02 DEMOLITION - DESAMIAN'!$A$1:$F$119</definedName>
    <definedName name="_xlnm.Print_Area" localSheetId="3">'Lot N°03 RAVALEMENT'!$A$1:$F$36</definedName>
    <definedName name="_xlnm.Print_Area" localSheetId="4">'Lot N°04 ETANCHEITE'!$A$1:$F$71</definedName>
    <definedName name="_xlnm.Print_Area" localSheetId="5">'Lot N°05 MENUISERIES EXTERIEUR'!$A$1:$F$50</definedName>
    <definedName name="_xlnm.Print_Area" localSheetId="6">'Lot N°05 Remplacement de la po'!$A$1:$F$16</definedName>
    <definedName name="_xlnm.Print_Area" localSheetId="7">'Lot N°05 Remplacement des port'!$A$1:$F$18</definedName>
    <definedName name="_xlnm.Print_Area" localSheetId="8">'Lot N°06 PLATRERIE - FAUX-PLAF'!$A$1:$F$64</definedName>
    <definedName name="_xlnm.Print_Area" localSheetId="9">'Lot N°07 MENUISERIES INTERIEUR'!$A$1:$F$92</definedName>
    <definedName name="_xlnm.Print_Area" localSheetId="10">'Lot N°07 Mise en place de casi'!$A$1:$F$12</definedName>
    <definedName name="_xlnm.Print_Area" localSheetId="11">'Lot N°08 SOLS SOUPLES'!$A$1:$F$49</definedName>
    <definedName name="_xlnm.Print_Area" localSheetId="12">'Lot N°09 PEINTURE'!$A$1:$F$43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O13" i="1"/>
  <c r="O14" i="1"/>
  <c r="O15" i="1"/>
  <c r="O16" i="1"/>
  <c r="O17" i="1"/>
  <c r="K17" i="1"/>
  <c r="O18" i="1"/>
  <c r="O19" i="1"/>
  <c r="K19" i="1"/>
  <c r="O20" i="1"/>
  <c r="O21" i="1"/>
  <c r="I19" i="1"/>
  <c r="J19" i="1"/>
  <c r="M19" i="1" s="1"/>
  <c r="L19" i="1"/>
  <c r="F5" i="2"/>
  <c r="F45" i="2" s="1"/>
  <c r="F6" i="2"/>
  <c r="F8" i="2"/>
  <c r="F9" i="2"/>
  <c r="F12" i="2"/>
  <c r="F13" i="2"/>
  <c r="F14" i="2"/>
  <c r="F16" i="2"/>
  <c r="F19" i="2"/>
  <c r="F21" i="2"/>
  <c r="F24" i="2"/>
  <c r="F27" i="2"/>
  <c r="F30" i="2"/>
  <c r="F32" i="2"/>
  <c r="F35" i="2"/>
  <c r="F37" i="2"/>
  <c r="F40" i="2"/>
  <c r="F42" i="2"/>
  <c r="A46" i="2"/>
  <c r="B46" i="2"/>
  <c r="F5" i="3"/>
  <c r="F6" i="3"/>
  <c r="F8" i="3"/>
  <c r="F9" i="3"/>
  <c r="F11" i="3"/>
  <c r="F14" i="3"/>
  <c r="F16" i="3"/>
  <c r="F18" i="3"/>
  <c r="F20" i="3"/>
  <c r="F22" i="3"/>
  <c r="F25" i="3"/>
  <c r="F27" i="3"/>
  <c r="F29" i="3"/>
  <c r="F31" i="3"/>
  <c r="F33" i="3"/>
  <c r="F37" i="3"/>
  <c r="F39" i="3"/>
  <c r="F41" i="3"/>
  <c r="F43" i="3"/>
  <c r="F46" i="3"/>
  <c r="F48" i="3"/>
  <c r="F50" i="3"/>
  <c r="F52" i="3"/>
  <c r="F55" i="3"/>
  <c r="F57" i="3"/>
  <c r="F59" i="3"/>
  <c r="F61" i="3"/>
  <c r="F63" i="3"/>
  <c r="F65" i="3"/>
  <c r="F67" i="3"/>
  <c r="F69" i="3"/>
  <c r="F71" i="3"/>
  <c r="F74" i="3"/>
  <c r="F77" i="3"/>
  <c r="F80" i="3"/>
  <c r="F82" i="3"/>
  <c r="F86" i="3"/>
  <c r="F87" i="3"/>
  <c r="F91" i="3"/>
  <c r="F94" i="3"/>
  <c r="F96" i="3"/>
  <c r="F98" i="3"/>
  <c r="F101" i="3"/>
  <c r="F103" i="3"/>
  <c r="F106" i="3"/>
  <c r="F108" i="3"/>
  <c r="F111" i="3"/>
  <c r="F113" i="3"/>
  <c r="F116" i="3"/>
  <c r="F117" i="3" s="1"/>
  <c r="A117" i="3"/>
  <c r="B117" i="3"/>
  <c r="F5" i="4"/>
  <c r="F6" i="4"/>
  <c r="F33" i="4" s="1"/>
  <c r="F8" i="4"/>
  <c r="F9" i="4"/>
  <c r="F11" i="4"/>
  <c r="F14" i="4"/>
  <c r="F17" i="4"/>
  <c r="F20" i="4"/>
  <c r="F22" i="4"/>
  <c r="F26" i="4"/>
  <c r="F28" i="4"/>
  <c r="F30" i="4"/>
  <c r="A34" i="4"/>
  <c r="B34" i="4"/>
  <c r="F5" i="5"/>
  <c r="F6" i="5"/>
  <c r="F68" i="5" s="1"/>
  <c r="F8" i="5"/>
  <c r="F9" i="5"/>
  <c r="F12" i="5"/>
  <c r="F14" i="5"/>
  <c r="F16" i="5"/>
  <c r="F18" i="5"/>
  <c r="F20" i="5"/>
  <c r="F22" i="5"/>
  <c r="F24" i="5"/>
  <c r="F26" i="5"/>
  <c r="F28" i="5"/>
  <c r="F30" i="5"/>
  <c r="F33" i="5"/>
  <c r="F35" i="5"/>
  <c r="F37" i="5"/>
  <c r="F39" i="5"/>
  <c r="F42" i="5"/>
  <c r="F44" i="5"/>
  <c r="F46" i="5"/>
  <c r="F49" i="5"/>
  <c r="F50" i="5"/>
  <c r="F52" i="5"/>
  <c r="F56" i="5"/>
  <c r="F59" i="5"/>
  <c r="F61" i="5"/>
  <c r="F63" i="5"/>
  <c r="F65" i="5"/>
  <c r="A69" i="5"/>
  <c r="B69" i="5" s="1"/>
  <c r="F5" i="6"/>
  <c r="F6" i="6"/>
  <c r="F8" i="6"/>
  <c r="F9" i="6"/>
  <c r="F47" i="6" s="1"/>
  <c r="F11" i="6"/>
  <c r="F13" i="6"/>
  <c r="F17" i="6"/>
  <c r="F20" i="6"/>
  <c r="F22" i="6"/>
  <c r="F26" i="6"/>
  <c r="F27" i="6"/>
  <c r="F28" i="6"/>
  <c r="F30" i="6"/>
  <c r="F33" i="6"/>
  <c r="F35" i="6"/>
  <c r="F38" i="6"/>
  <c r="F40" i="6"/>
  <c r="F42" i="6"/>
  <c r="F44" i="6"/>
  <c r="A48" i="6"/>
  <c r="B48" i="6" s="1"/>
  <c r="F6" i="7"/>
  <c r="F10" i="7"/>
  <c r="F13" i="7"/>
  <c r="F15" i="7" s="1"/>
  <c r="A14" i="7"/>
  <c r="B14" i="7" s="1"/>
  <c r="F14" i="7"/>
  <c r="F6" i="8"/>
  <c r="F15" i="8" s="1"/>
  <c r="F10" i="8"/>
  <c r="F12" i="8"/>
  <c r="A16" i="8"/>
  <c r="B16" i="8"/>
  <c r="F5" i="9"/>
  <c r="F61" i="9" s="1"/>
  <c r="F6" i="9"/>
  <c r="F8" i="9"/>
  <c r="F9" i="9"/>
  <c r="F12" i="9"/>
  <c r="F15" i="9"/>
  <c r="F17" i="9"/>
  <c r="F21" i="9"/>
  <c r="F24" i="9"/>
  <c r="F26" i="9"/>
  <c r="F29" i="9"/>
  <c r="F33" i="9"/>
  <c r="F35" i="9"/>
  <c r="F38" i="9"/>
  <c r="F40" i="9"/>
  <c r="F42" i="9"/>
  <c r="F45" i="9"/>
  <c r="F47" i="9"/>
  <c r="F50" i="9"/>
  <c r="F52" i="9"/>
  <c r="F54" i="9"/>
  <c r="F56" i="9"/>
  <c r="F58" i="9"/>
  <c r="A62" i="9"/>
  <c r="B62" i="9" s="1"/>
  <c r="F5" i="10"/>
  <c r="F89" i="10" s="1"/>
  <c r="F6" i="10"/>
  <c r="F8" i="10"/>
  <c r="F9" i="10"/>
  <c r="F11" i="10"/>
  <c r="F14" i="10"/>
  <c r="F16" i="10"/>
  <c r="F20" i="10"/>
  <c r="F21" i="10"/>
  <c r="F23" i="10"/>
  <c r="F24" i="10"/>
  <c r="F26" i="10"/>
  <c r="F27" i="10"/>
  <c r="F28" i="10"/>
  <c r="F30" i="10"/>
  <c r="F31" i="10"/>
  <c r="F32" i="10"/>
  <c r="F35" i="10"/>
  <c r="F38" i="10"/>
  <c r="F39" i="10"/>
  <c r="F40" i="10"/>
  <c r="F41" i="10"/>
  <c r="F42" i="10"/>
  <c r="F44" i="10"/>
  <c r="F45" i="10"/>
  <c r="F46" i="10"/>
  <c r="F47" i="10"/>
  <c r="F48" i="10"/>
  <c r="F51" i="10"/>
  <c r="F53" i="10"/>
  <c r="F54" i="10"/>
  <c r="F56" i="10"/>
  <c r="F58" i="10"/>
  <c r="F62" i="10"/>
  <c r="F64" i="10"/>
  <c r="F67" i="10"/>
  <c r="F70" i="10"/>
  <c r="F71" i="10"/>
  <c r="F72" i="10"/>
  <c r="F75" i="10"/>
  <c r="F76" i="10"/>
  <c r="F77" i="10"/>
  <c r="F80" i="10"/>
  <c r="F82" i="10"/>
  <c r="F84" i="10"/>
  <c r="F86" i="10"/>
  <c r="A90" i="10"/>
  <c r="B90" i="10" s="1"/>
  <c r="F6" i="11"/>
  <c r="F9" i="11"/>
  <c r="A10" i="11"/>
  <c r="F10" i="11"/>
  <c r="F11" i="11"/>
  <c r="B10" i="11"/>
  <c r="F5" i="12"/>
  <c r="F46" i="12" s="1"/>
  <c r="F6" i="12"/>
  <c r="F8" i="12"/>
  <c r="F9" i="12"/>
  <c r="F13" i="12"/>
  <c r="F16" i="12"/>
  <c r="F18" i="12"/>
  <c r="F22" i="12"/>
  <c r="F24" i="12"/>
  <c r="F27" i="12"/>
  <c r="F30" i="12"/>
  <c r="F33" i="12"/>
  <c r="F35" i="12"/>
  <c r="F38" i="12"/>
  <c r="F41" i="12"/>
  <c r="F43" i="12"/>
  <c r="A47" i="12"/>
  <c r="B47" i="12"/>
  <c r="F5" i="13"/>
  <c r="F6" i="13"/>
  <c r="F8" i="13"/>
  <c r="F40" i="13" s="1"/>
  <c r="F9" i="13"/>
  <c r="F14" i="13"/>
  <c r="F19" i="13"/>
  <c r="F23" i="13"/>
  <c r="F26" i="13"/>
  <c r="F29" i="13"/>
  <c r="F31" i="13"/>
  <c r="F32" i="13"/>
  <c r="F35" i="13"/>
  <c r="F37" i="13"/>
  <c r="A41" i="13"/>
  <c r="B41" i="13" s="1"/>
  <c r="C16" i="1" l="1"/>
  <c r="F69" i="5"/>
  <c r="F70" i="5"/>
  <c r="F16" i="8"/>
  <c r="F17" i="8"/>
  <c r="H17" i="1"/>
  <c r="H23" i="1" s="1"/>
  <c r="C19" i="1"/>
  <c r="F90" i="10"/>
  <c r="F91" i="10" s="1"/>
  <c r="C15" i="1"/>
  <c r="F34" i="4"/>
  <c r="F35" i="4"/>
  <c r="C20" i="1"/>
  <c r="F47" i="12"/>
  <c r="F48" i="12"/>
  <c r="F41" i="13"/>
  <c r="F42" i="13" s="1"/>
  <c r="C21" i="1"/>
  <c r="F62" i="9"/>
  <c r="F63" i="9" s="1"/>
  <c r="C18" i="1"/>
  <c r="F46" i="2"/>
  <c r="C13" i="1"/>
  <c r="F47" i="2"/>
  <c r="F48" i="6"/>
  <c r="C17" i="1"/>
  <c r="F49" i="6"/>
  <c r="C14" i="1"/>
  <c r="G17" i="1"/>
  <c r="F118" i="3"/>
  <c r="C23" i="1" l="1"/>
  <c r="F13" i="1"/>
  <c r="E13" i="1"/>
  <c r="N13" i="1"/>
  <c r="E15" i="1"/>
  <c r="N15" i="1"/>
  <c r="F15" i="1"/>
  <c r="E17" i="1"/>
  <c r="F17" i="1" s="1"/>
  <c r="N17" i="1"/>
  <c r="E18" i="1"/>
  <c r="F18" i="1" s="1"/>
  <c r="N18" i="1"/>
  <c r="N19" i="1"/>
  <c r="E19" i="1"/>
  <c r="F19" i="1" s="1"/>
  <c r="E21" i="1"/>
  <c r="N21" i="1"/>
  <c r="F21" i="1"/>
  <c r="G23" i="1"/>
  <c r="J17" i="1"/>
  <c r="N14" i="1"/>
  <c r="E14" i="1"/>
  <c r="F14" i="1" s="1"/>
  <c r="E20" i="1"/>
  <c r="F20" i="1" s="1"/>
  <c r="N20" i="1"/>
  <c r="E16" i="1"/>
  <c r="N16" i="1"/>
  <c r="F16" i="1"/>
  <c r="F23" i="1" l="1"/>
  <c r="P14" i="1"/>
  <c r="Q14" i="1" s="1"/>
  <c r="P17" i="1"/>
  <c r="Q17" i="1" s="1"/>
  <c r="J23" i="1"/>
  <c r="L17" i="1"/>
  <c r="L23" i="1" s="1"/>
  <c r="P21" i="1"/>
  <c r="Q21" i="1"/>
  <c r="P15" i="1"/>
  <c r="Q15" i="1"/>
  <c r="P16" i="1"/>
  <c r="Q16" i="1"/>
  <c r="P13" i="1"/>
  <c r="N23" i="1"/>
  <c r="E23" i="1"/>
  <c r="P20" i="1"/>
  <c r="Q20" i="1"/>
  <c r="P19" i="1"/>
  <c r="Q19" i="1" s="1"/>
  <c r="P18" i="1"/>
  <c r="Q18" i="1" s="1"/>
  <c r="P23" i="1" l="1"/>
  <c r="M17" i="1"/>
  <c r="M23" i="1" s="1"/>
  <c r="Q13" i="1"/>
  <c r="Q23" i="1" s="1"/>
</calcChain>
</file>

<file path=xl/sharedStrings.xml><?xml version="1.0" encoding="utf-8"?>
<sst xmlns="http://schemas.openxmlformats.org/spreadsheetml/2006/main" count="1866" uniqueCount="1866">
  <si>
    <t>ATTIC+</t>
  </si>
  <si>
    <t>le 05/09/2025</t>
  </si>
  <si>
    <t>Transfert vers EXCEL</t>
  </si>
  <si>
    <t>Affaire :</t>
  </si>
  <si>
    <t>Aménagement d'un crèche d'entreprises</t>
  </si>
  <si>
    <t>Maître d'ouvrage :</t>
  </si>
  <si>
    <t>CCI Limoges Haute-Vienne</t>
  </si>
  <si>
    <t>BASE</t>
  </si>
  <si>
    <t>TOTAL</t>
  </si>
  <si>
    <t>Liste des lots :</t>
  </si>
  <si>
    <t>Total HT en €</t>
  </si>
  <si>
    <t>TVA</t>
  </si>
  <si>
    <t>Total TVA en €</t>
  </si>
  <si>
    <t>Total TTC en €</t>
  </si>
  <si>
    <t>Remplacement de la porte de la chaufferie</t>
  </si>
  <si>
    <t>Remplacement des portes des locaux techniques extérieures</t>
  </si>
  <si>
    <t>Mise en place de casiers dans les vestiaires du personnel</t>
  </si>
  <si>
    <t>Total HT en €</t>
  </si>
  <si>
    <t>TVA</t>
  </si>
  <si>
    <t>Total TVA en €</t>
  </si>
  <si>
    <t>Total TTC en €</t>
  </si>
  <si>
    <t>Total HT en €</t>
  </si>
  <si>
    <t>TVA</t>
  </si>
  <si>
    <t>Total TVA en €</t>
  </si>
  <si>
    <t>Total TTC en €</t>
  </si>
  <si>
    <t>Lot N°01  AMENAGEMENTS EXTERIEURS</t>
  </si>
  <si>
    <t>Lot N°02  DEMOLITION - DESAMIANTAGE - GROS-OEUVRE</t>
  </si>
  <si>
    <t>Lot N°03  RAVALEMENT</t>
  </si>
  <si>
    <t>Lot N°04  ETANCHEITE</t>
  </si>
  <si>
    <t>Lot N°05  MENUISERIES EXTERIEURES ALUMINIUM</t>
  </si>
  <si>
    <t>Lot N°06  PLATRERIE - FAUX-PLAFONDS</t>
  </si>
  <si>
    <t>Lot N°07  MENUISERIES INTERIEURES BOIS - AGENCEMENT</t>
  </si>
  <si>
    <t>Lot N°08  SOLS SOUPLES</t>
  </si>
  <si>
    <t>Lot N°09  PEINTURE</t>
  </si>
  <si>
    <t>U</t>
  </si>
  <si>
    <t>Quantité</t>
  </si>
  <si>
    <t>Prix en €</t>
  </si>
  <si>
    <t>Total en €</t>
  </si>
  <si>
    <t>2</t>
  </si>
  <si>
    <t>DESCRIPTION DES OUVRAGES</t>
  </si>
  <si>
    <t>CH3</t>
  </si>
  <si>
    <t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</t>
  </si>
  <si>
    <t>ART</t>
  </si>
  <si>
    <t>NID-C373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</si>
  <si>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</si>
  <si>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</si>
  <si>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NID-C372</t>
  </si>
  <si>
    <t>2.1</t>
  </si>
  <si>
    <t>ETUDES EXE</t>
  </si>
  <si>
    <t>CH4</t>
  </si>
  <si>
    <t>Etudes EXE</t>
  </si>
  <si>
    <t>Ens</t>
  </si>
  <si>
    <t>ART</t>
  </si>
  <si>
    <t>NID-K042</t>
  </si>
  <si>
    <t>D.O.E.</t>
  </si>
  <si>
    <t>Ens</t>
  </si>
  <si>
    <t>ART</t>
  </si>
  <si>
    <t>NID-K043</t>
  </si>
  <si>
    <t>2.2</t>
  </si>
  <si>
    <t>VOIRIE</t>
  </si>
  <si>
    <t>CH4</t>
  </si>
  <si>
    <t>2.2.1</t>
  </si>
  <si>
    <t>Marquage au sol</t>
  </si>
  <si>
    <t>CH5</t>
  </si>
  <si>
    <t>Lignes</t>
  </si>
  <si>
    <t>ml</t>
  </si>
  <si>
    <t>ART</t>
  </si>
  <si>
    <t>NID-J767</t>
  </si>
  <si>
    <t>Surlargeur place PMR</t>
  </si>
  <si>
    <t>m²</t>
  </si>
  <si>
    <t>ART</t>
  </si>
  <si>
    <t>NID-G600</t>
  </si>
  <si>
    <t>Logo PMR</t>
  </si>
  <si>
    <t>U</t>
  </si>
  <si>
    <t>ART</t>
  </si>
  <si>
    <t>NID-A087</t>
  </si>
  <si>
    <t>2.2.2</t>
  </si>
  <si>
    <t>Bandes de guidage</t>
  </si>
  <si>
    <t>CH5</t>
  </si>
  <si>
    <t>Collées</t>
  </si>
  <si>
    <t>ml</t>
  </si>
  <si>
    <t>ART</t>
  </si>
  <si>
    <t>NID-C165</t>
  </si>
  <si>
    <t>2.2.3</t>
  </si>
  <si>
    <t>Panneaux</t>
  </si>
  <si>
    <t>CH5</t>
  </si>
  <si>
    <t>2.2.3.1</t>
  </si>
  <si>
    <t>PMR</t>
  </si>
  <si>
    <t>CH6</t>
  </si>
  <si>
    <t>Sur pied</t>
  </si>
  <si>
    <t>U</t>
  </si>
  <si>
    <t>ART</t>
  </si>
  <si>
    <t>NID-G602</t>
  </si>
  <si>
    <t>2.3</t>
  </si>
  <si>
    <t>ABRI DE JARDIN</t>
  </si>
  <si>
    <t>CH4</t>
  </si>
  <si>
    <t>L'ensemble</t>
  </si>
  <si>
    <t>Ens</t>
  </si>
  <si>
    <t>ART</t>
  </si>
  <si>
    <t>FGC-E940</t>
  </si>
  <si>
    <t>2.4</t>
  </si>
  <si>
    <t>ESPACES VERTS - AMENAGEMENTS DIVERS</t>
  </si>
  <si>
    <t>CH4</t>
  </si>
  <si>
    <t>2.4.1</t>
  </si>
  <si>
    <t>Reprofilage de terrain</t>
  </si>
  <si>
    <t>CH5</t>
  </si>
  <si>
    <t>Epaisseur minimum : 0.20 m</t>
  </si>
  <si>
    <t>m²</t>
  </si>
  <si>
    <t>ART</t>
  </si>
  <si>
    <t>NID-E757</t>
  </si>
  <si>
    <t>2.4.2</t>
  </si>
  <si>
    <t>Clôture</t>
  </si>
  <si>
    <t>CH5</t>
  </si>
  <si>
    <t>2.4.2.1</t>
  </si>
  <si>
    <t>Mailles soudées standards</t>
  </si>
  <si>
    <t>CH6</t>
  </si>
  <si>
    <t>Hauteur 1.75 m ht</t>
  </si>
  <si>
    <t>ml</t>
  </si>
  <si>
    <t>ART</t>
  </si>
  <si>
    <t>NID-G583</t>
  </si>
  <si>
    <t>2.4.3</t>
  </si>
  <si>
    <t>Portail et portillon</t>
  </si>
  <si>
    <t>CH5</t>
  </si>
  <si>
    <t>2.4.3.1</t>
  </si>
  <si>
    <t>Acier galvanisé plastifié</t>
  </si>
  <si>
    <t>CH6</t>
  </si>
  <si>
    <t>A 2 vantaux : 1.85 m de passage</t>
  </si>
  <si>
    <t>U</t>
  </si>
  <si>
    <t>ART</t>
  </si>
  <si>
    <t>NID-A289</t>
  </si>
  <si>
    <t>2.4.4</t>
  </si>
  <si>
    <t>Démoussage</t>
  </si>
  <si>
    <t>CH5</t>
  </si>
  <si>
    <t>Compris pulvérisation d'un traitement curatif</t>
  </si>
  <si>
    <t>m²</t>
  </si>
  <si>
    <t>ART</t>
  </si>
  <si>
    <t>NID-C515</t>
  </si>
  <si>
    <t>2.5</t>
  </si>
  <si>
    <t>RAMPES D'ACCES</t>
  </si>
  <si>
    <t>CH4</t>
  </si>
  <si>
    <t>2.5.1</t>
  </si>
  <si>
    <t>Adaptation</t>
  </si>
  <si>
    <t>CH5</t>
  </si>
  <si>
    <t>L'ensemble</t>
  </si>
  <si>
    <t>Ens</t>
  </si>
  <si>
    <t>ART</t>
  </si>
  <si>
    <t>FGC-F334</t>
  </si>
  <si>
    <t>2.5.2</t>
  </si>
  <si>
    <t>Créée</t>
  </si>
  <si>
    <t>CH5</t>
  </si>
  <si>
    <t>Finition balayée</t>
  </si>
  <si>
    <t>m²</t>
  </si>
  <si>
    <t>ART</t>
  </si>
  <si>
    <t>NID-E574</t>
  </si>
  <si>
    <t>2.6</t>
  </si>
  <si>
    <t>DIVERS</t>
  </si>
  <si>
    <t>CH4</t>
  </si>
  <si>
    <t>2.6.1</t>
  </si>
  <si>
    <t>Echafaudage/Protection/Santé/Nettoyage</t>
  </si>
  <si>
    <t>CH5</t>
  </si>
  <si>
    <t>Selon réglementation en cours</t>
  </si>
  <si>
    <t>PM</t>
  </si>
  <si>
    <t>ART</t>
  </si>
  <si>
    <t>NID-A771</t>
  </si>
  <si>
    <t>EMPLACEMENT RESERVE A L'ENTREPRISE POUR TOUS DETAILS OU REMARQUES EVENTUELS</t>
  </si>
  <si>
    <t>CH4</t>
  </si>
  <si>
    <t/>
  </si>
  <si>
    <t>ART</t>
  </si>
  <si>
    <t>NID-C392</t>
  </si>
  <si>
    <t>Montant HT du Lot N°01 AMENAGEMENTS EXTERIEURS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</si>
  <si>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</si>
  <si>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</si>
  <si>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</si>
  <si>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</si>
  <si>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</si>
  <si>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</si>
  <si>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</si>
  <si>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</si>
  <si>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</si>
  <si>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 DES OUVRAGES</t>
  </si>
  <si>
    <t>CH3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</si>
  <si>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</si>
  <si>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</si>
  <si>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NID-J971</t>
  </si>
  <si>
    <t xml:space="preserve"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 </t>
  </si>
  <si>
    <t>ART</t>
  </si>
  <si>
    <t>NID-E149</t>
  </si>
  <si>
    <t>2.1</t>
  </si>
  <si>
    <t>ETUDES EXE</t>
  </si>
  <si>
    <t>CH4</t>
  </si>
  <si>
    <t>Etudes EXE</t>
  </si>
  <si>
    <t>Ens</t>
  </si>
  <si>
    <t>ART</t>
  </si>
  <si>
    <t>NID-A136</t>
  </si>
  <si>
    <t>D.O.E.</t>
  </si>
  <si>
    <t>Ens</t>
  </si>
  <si>
    <t>ART</t>
  </si>
  <si>
    <t>NID-K018</t>
  </si>
  <si>
    <t>2.2</t>
  </si>
  <si>
    <t>CONSTAT D'HUISSIER</t>
  </si>
  <si>
    <t>CH4</t>
  </si>
  <si>
    <t>Etat des lieux</t>
  </si>
  <si>
    <t>Forf</t>
  </si>
  <si>
    <t>ART</t>
  </si>
  <si>
    <t>NID-A450</t>
  </si>
  <si>
    <t>2.3</t>
  </si>
  <si>
    <t>ORGANISATION DE CHANTIER</t>
  </si>
  <si>
    <t>CH4</t>
  </si>
  <si>
    <t>2.3.1</t>
  </si>
  <si>
    <t>Entretien voirie et plateforme de chantier</t>
  </si>
  <si>
    <t>CH5</t>
  </si>
  <si>
    <t>Pour toute la durée des travaux</t>
  </si>
  <si>
    <t>Ens</t>
  </si>
  <si>
    <t>ART</t>
  </si>
  <si>
    <t>BEN-B963</t>
  </si>
  <si>
    <t>2.3.2</t>
  </si>
  <si>
    <t>Branchements</t>
  </si>
  <si>
    <t>CH5</t>
  </si>
  <si>
    <t>L'ensemble</t>
  </si>
  <si>
    <t>Ens</t>
  </si>
  <si>
    <t>ART</t>
  </si>
  <si>
    <t>NID-H035</t>
  </si>
  <si>
    <t>2.3.3</t>
  </si>
  <si>
    <t>Plan d'installation de chantier</t>
  </si>
  <si>
    <t>CH5</t>
  </si>
  <si>
    <t>L'ensemble</t>
  </si>
  <si>
    <t>Ens</t>
  </si>
  <si>
    <t>ART</t>
  </si>
  <si>
    <t>NID-A137</t>
  </si>
  <si>
    <t>2.3.4</t>
  </si>
  <si>
    <t>Locaux de chantier</t>
  </si>
  <si>
    <t>CH5</t>
  </si>
  <si>
    <t>L'ensemble</t>
  </si>
  <si>
    <t>Mois</t>
  </si>
  <si>
    <t>ART</t>
  </si>
  <si>
    <t>BEN-H413</t>
  </si>
  <si>
    <t>2.3.5</t>
  </si>
  <si>
    <t>Panneau de chantier</t>
  </si>
  <si>
    <t>CH5</t>
  </si>
  <si>
    <t>Compris entretien et remise en état</t>
  </si>
  <si>
    <t>Ens</t>
  </si>
  <si>
    <t>ART</t>
  </si>
  <si>
    <t>NID-D376</t>
  </si>
  <si>
    <t>2.3.6</t>
  </si>
  <si>
    <t>Préparation</t>
  </si>
  <si>
    <t>CH5</t>
  </si>
  <si>
    <t>2.3.6.1</t>
  </si>
  <si>
    <t>Clôture</t>
  </si>
  <si>
    <t>CH6</t>
  </si>
  <si>
    <t>Hauteur : 2.00 m</t>
  </si>
  <si>
    <t>Ens</t>
  </si>
  <si>
    <t>ART</t>
  </si>
  <si>
    <t>NID-A608</t>
  </si>
  <si>
    <t>2.3.6.2</t>
  </si>
  <si>
    <t>Trait de niveau</t>
  </si>
  <si>
    <t>CH6</t>
  </si>
  <si>
    <t>1.00 m au dessus des sols finis</t>
  </si>
  <si>
    <t>Ens</t>
  </si>
  <si>
    <t>ART</t>
  </si>
  <si>
    <t>NID-A609</t>
  </si>
  <si>
    <t>2.3.6.3</t>
  </si>
  <si>
    <t>Protections</t>
  </si>
  <si>
    <t>CH6</t>
  </si>
  <si>
    <t>Pour toute la durée du chantier</t>
  </si>
  <si>
    <t>Forf</t>
  </si>
  <si>
    <t>ART</t>
  </si>
  <si>
    <t>NID-A610</t>
  </si>
  <si>
    <t>2.3.7</t>
  </si>
  <si>
    <t>Dispositifs de sécurité des personnes</t>
  </si>
  <si>
    <t>CH5</t>
  </si>
  <si>
    <t>L'ensemble</t>
  </si>
  <si>
    <t>Ens</t>
  </si>
  <si>
    <t>ART</t>
  </si>
  <si>
    <t>NID-D374</t>
  </si>
  <si>
    <t>2.3.8</t>
  </si>
  <si>
    <t>Remise en état</t>
  </si>
  <si>
    <t>CH5</t>
  </si>
  <si>
    <t>L'ensemble</t>
  </si>
  <si>
    <t>Ens</t>
  </si>
  <si>
    <t>ART</t>
  </si>
  <si>
    <t>NID-J694</t>
  </si>
  <si>
    <t>2.4</t>
  </si>
  <si>
    <t>DESAMIANTAGE</t>
  </si>
  <si>
    <t>CH4</t>
  </si>
  <si>
    <t>2.4.1</t>
  </si>
  <si>
    <t>Travaux préparatoires</t>
  </si>
  <si>
    <t>CH5</t>
  </si>
  <si>
    <t>2.4.1.1</t>
  </si>
  <si>
    <t>Démarches et autorisation</t>
  </si>
  <si>
    <t>CH6</t>
  </si>
  <si>
    <t>L'ensemble</t>
  </si>
  <si>
    <t>Ens</t>
  </si>
  <si>
    <t>ART</t>
  </si>
  <si>
    <t>NID-A346</t>
  </si>
  <si>
    <t>2.4.1.2</t>
  </si>
  <si>
    <t>Plan de retrait</t>
  </si>
  <si>
    <t>CH6</t>
  </si>
  <si>
    <t>L'ensemble</t>
  </si>
  <si>
    <t>Ens</t>
  </si>
  <si>
    <t>ART</t>
  </si>
  <si>
    <t>NID-A347</t>
  </si>
  <si>
    <t>2.4.1.3</t>
  </si>
  <si>
    <t>Installation de chantier</t>
  </si>
  <si>
    <t>CH6</t>
  </si>
  <si>
    <t>L'ensemble</t>
  </si>
  <si>
    <t>Ens</t>
  </si>
  <si>
    <t>ART</t>
  </si>
  <si>
    <t>NID-D381</t>
  </si>
  <si>
    <t>2.4.1.4</t>
  </si>
  <si>
    <t>Confinement</t>
  </si>
  <si>
    <t>CH6</t>
  </si>
  <si>
    <t>L'ensemble</t>
  </si>
  <si>
    <t>Ens</t>
  </si>
  <si>
    <t>ART</t>
  </si>
  <si>
    <t>NID-D382</t>
  </si>
  <si>
    <t>2.4.2</t>
  </si>
  <si>
    <t>Dépose des matériaux amiantés</t>
  </si>
  <si>
    <t>CH5</t>
  </si>
  <si>
    <t>2.4.2.1</t>
  </si>
  <si>
    <t>Nature de la dépose</t>
  </si>
  <si>
    <t>CH6</t>
  </si>
  <si>
    <t>Suivant rapport amiante</t>
  </si>
  <si>
    <t>PM</t>
  </si>
  <si>
    <t>ART</t>
  </si>
  <si>
    <t>NID-B310</t>
  </si>
  <si>
    <t>2.4.2.2</t>
  </si>
  <si>
    <t>Mode opératoire pour matériaux non friables</t>
  </si>
  <si>
    <t>CH6</t>
  </si>
  <si>
    <t>Pour mémoire</t>
  </si>
  <si>
    <t>PM</t>
  </si>
  <si>
    <t>ART</t>
  </si>
  <si>
    <t>NID-A348</t>
  </si>
  <si>
    <t>2.4.2.3</t>
  </si>
  <si>
    <t>Enduit plâtre</t>
  </si>
  <si>
    <t>CH6</t>
  </si>
  <si>
    <t>m²</t>
  </si>
  <si>
    <t>ART</t>
  </si>
  <si>
    <t>FGC-D968</t>
  </si>
  <si>
    <t>2.4.2.4</t>
  </si>
  <si>
    <t>Joint de bride</t>
  </si>
  <si>
    <t>CH6</t>
  </si>
  <si>
    <t>U</t>
  </si>
  <si>
    <t>ART</t>
  </si>
  <si>
    <t>FGC-D969</t>
  </si>
  <si>
    <t>2.4.3</t>
  </si>
  <si>
    <t>Prise en charge des déchets</t>
  </si>
  <si>
    <t>CH5</t>
  </si>
  <si>
    <t>2.4.3.1</t>
  </si>
  <si>
    <t>Stockage temporaire des déchets</t>
  </si>
  <si>
    <t>CH6</t>
  </si>
  <si>
    <t>Suivant nécessité</t>
  </si>
  <si>
    <t>PM</t>
  </si>
  <si>
    <t>ART</t>
  </si>
  <si>
    <t>NID-B313</t>
  </si>
  <si>
    <t>2.4.3.2</t>
  </si>
  <si>
    <t>Sortie des déchets</t>
  </si>
  <si>
    <t>CH6</t>
  </si>
  <si>
    <t>A intégrer dans les prix unitaires</t>
  </si>
  <si>
    <t>PM</t>
  </si>
  <si>
    <t>ART</t>
  </si>
  <si>
    <t>NID-A971</t>
  </si>
  <si>
    <t>2.4.3.3</t>
  </si>
  <si>
    <t>Transport des déchets</t>
  </si>
  <si>
    <t>CH6</t>
  </si>
  <si>
    <t>Conformément à la réglementation</t>
  </si>
  <si>
    <t>PM</t>
  </si>
  <si>
    <t>ART</t>
  </si>
  <si>
    <t>NID-B314</t>
  </si>
  <si>
    <t>2.4.3.4</t>
  </si>
  <si>
    <t>Suivi administratif</t>
  </si>
  <si>
    <t>CH6</t>
  </si>
  <si>
    <t>Compris émission d'un bordereau de suivi des déchets</t>
  </si>
  <si>
    <t>PM</t>
  </si>
  <si>
    <t>ART</t>
  </si>
  <si>
    <t>NID-B316</t>
  </si>
  <si>
    <t>2.4.3.5</t>
  </si>
  <si>
    <t>Examen visuel de contrôle en fin de travaux</t>
  </si>
  <si>
    <t>CH6</t>
  </si>
  <si>
    <t>Par un contrôleur technique</t>
  </si>
  <si>
    <t>U</t>
  </si>
  <si>
    <t>ART</t>
  </si>
  <si>
    <t>NID-B317</t>
  </si>
  <si>
    <t>2.4.4</t>
  </si>
  <si>
    <t>Dépose et évacuation de l'installation de chantier</t>
  </si>
  <si>
    <t>CH5</t>
  </si>
  <si>
    <t>L'ensemble</t>
  </si>
  <si>
    <t>Ens</t>
  </si>
  <si>
    <t>ART</t>
  </si>
  <si>
    <t>NID-A350</t>
  </si>
  <si>
    <t>2.4.5</t>
  </si>
  <si>
    <t>Programme de contrôle d'empoussièrement</t>
  </si>
  <si>
    <t>CH5</t>
  </si>
  <si>
    <t>Par un organisme agréé</t>
  </si>
  <si>
    <t>Ens</t>
  </si>
  <si>
    <t>ART</t>
  </si>
  <si>
    <t>NID-B318</t>
  </si>
  <si>
    <t>2.4.6</t>
  </si>
  <si>
    <t>Nettoyage et restitution des locaux</t>
  </si>
  <si>
    <t>CH5</t>
  </si>
  <si>
    <t>L'ensemble</t>
  </si>
  <si>
    <t>Ens</t>
  </si>
  <si>
    <t>ART</t>
  </si>
  <si>
    <t>NID-A349</t>
  </si>
  <si>
    <t>2.4.7</t>
  </si>
  <si>
    <t>Rapport final d'intervention</t>
  </si>
  <si>
    <t>CH5</t>
  </si>
  <si>
    <t>L'ensemble</t>
  </si>
  <si>
    <t>Ens</t>
  </si>
  <si>
    <t>ART</t>
  </si>
  <si>
    <t>NID-B319</t>
  </si>
  <si>
    <t>2.5</t>
  </si>
  <si>
    <t>DEMOLITION DE SOLS</t>
  </si>
  <si>
    <t>CH4</t>
  </si>
  <si>
    <t>2.5.1</t>
  </si>
  <si>
    <t>Carrelage au sol</t>
  </si>
  <si>
    <t>CH5</t>
  </si>
  <si>
    <t>Compris tri et évacuation</t>
  </si>
  <si>
    <t>m²</t>
  </si>
  <si>
    <t>ART</t>
  </si>
  <si>
    <t>NID-C519</t>
  </si>
  <si>
    <t>2.5.2</t>
  </si>
  <si>
    <t>Arrachage de sols souples</t>
  </si>
  <si>
    <t>CH5</t>
  </si>
  <si>
    <t>2.5.2.1</t>
  </si>
  <si>
    <t>Sol plastique</t>
  </si>
  <si>
    <t>CH6</t>
  </si>
  <si>
    <t>Compris grattage des résidus de colle</t>
  </si>
  <si>
    <t>m²</t>
  </si>
  <si>
    <t>ART</t>
  </si>
  <si>
    <t>NID-C521</t>
  </si>
  <si>
    <t>2.5.3</t>
  </si>
  <si>
    <t>Plinthes</t>
  </si>
  <si>
    <t>CH5</t>
  </si>
  <si>
    <t>2.5.3.1</t>
  </si>
  <si>
    <t>Bois</t>
  </si>
  <si>
    <t>CH6</t>
  </si>
  <si>
    <t>Compris évacuation</t>
  </si>
  <si>
    <t>ml</t>
  </si>
  <si>
    <t>ART</t>
  </si>
  <si>
    <t>NID-C522</t>
  </si>
  <si>
    <t>2.5.3.2</t>
  </si>
  <si>
    <t>Carrelage</t>
  </si>
  <si>
    <t>CH6</t>
  </si>
  <si>
    <t>Compris évacuation</t>
  </si>
  <si>
    <t>ml</t>
  </si>
  <si>
    <t>ART</t>
  </si>
  <si>
    <t>NID-C523</t>
  </si>
  <si>
    <t>2.6</t>
  </si>
  <si>
    <t>DEMOLITION DE MENUISERIES</t>
  </si>
  <si>
    <t>CH4</t>
  </si>
  <si>
    <t>2.6.1</t>
  </si>
  <si>
    <t>Dépose de menuiseries intérieures</t>
  </si>
  <si>
    <t>CH5</t>
  </si>
  <si>
    <t>2.6.1.1</t>
  </si>
  <si>
    <t>Blocs-portes</t>
  </si>
  <si>
    <t>CH6</t>
  </si>
  <si>
    <t>1 vantail</t>
  </si>
  <si>
    <t>U</t>
  </si>
  <si>
    <t>ART</t>
  </si>
  <si>
    <t>NID-C512</t>
  </si>
  <si>
    <t>2 vantaux</t>
  </si>
  <si>
    <t>U</t>
  </si>
  <si>
    <t>ART</t>
  </si>
  <si>
    <t>NID-G757</t>
  </si>
  <si>
    <t>2.7</t>
  </si>
  <si>
    <t>DEMOLITION DE CLOISONS ET DOUBLAGES</t>
  </si>
  <si>
    <t>CH4</t>
  </si>
  <si>
    <t>2.7.1</t>
  </si>
  <si>
    <t>Cloisons non porteuses</t>
  </si>
  <si>
    <t>CH5</t>
  </si>
  <si>
    <t>2.7.1.1</t>
  </si>
  <si>
    <t>Légères</t>
  </si>
  <si>
    <t>CH6</t>
  </si>
  <si>
    <t>Matériaux de toutes natures</t>
  </si>
  <si>
    <t>m²</t>
  </si>
  <si>
    <t>ART</t>
  </si>
  <si>
    <t>NID-C517</t>
  </si>
  <si>
    <t>2.8</t>
  </si>
  <si>
    <t>DEMOLITION DE PLAFONDS</t>
  </si>
  <si>
    <t>CH4</t>
  </si>
  <si>
    <t>2.8.1</t>
  </si>
  <si>
    <t>En plâtre</t>
  </si>
  <si>
    <t>CH5</t>
  </si>
  <si>
    <t>Compris tri et évacuation</t>
  </si>
  <si>
    <t>m²</t>
  </si>
  <si>
    <t>ART</t>
  </si>
  <si>
    <t>NID-H234</t>
  </si>
  <si>
    <t>2.8.2</t>
  </si>
  <si>
    <t>En dalles</t>
  </si>
  <si>
    <t>CH5</t>
  </si>
  <si>
    <t>Compris tri et évacuation</t>
  </si>
  <si>
    <t>m²</t>
  </si>
  <si>
    <t>ART</t>
  </si>
  <si>
    <t>NID-C530</t>
  </si>
  <si>
    <t>2.9</t>
  </si>
  <si>
    <t>CURAGE GENERAL</t>
  </si>
  <si>
    <t>CH4</t>
  </si>
  <si>
    <t>L'ensemble</t>
  </si>
  <si>
    <t>m²</t>
  </si>
  <si>
    <t>ART</t>
  </si>
  <si>
    <t>NID-A111</t>
  </si>
  <si>
    <t>2.10</t>
  </si>
  <si>
    <t>PERCEMENTS</t>
  </si>
  <si>
    <t>CH4</t>
  </si>
  <si>
    <t>2.10.1</t>
  </si>
  <si>
    <t>Carottage</t>
  </si>
  <si>
    <t>CH5</t>
  </si>
  <si>
    <t>Ø315</t>
  </si>
  <si>
    <t>U</t>
  </si>
  <si>
    <t>ART</t>
  </si>
  <si>
    <t>NID-D605</t>
  </si>
  <si>
    <t>2.10.2</t>
  </si>
  <si>
    <t>Allège à démolir</t>
  </si>
  <si>
    <t>CH5</t>
  </si>
  <si>
    <t>Compris raccord</t>
  </si>
  <si>
    <t>U</t>
  </si>
  <si>
    <t>ART</t>
  </si>
  <si>
    <t>DEPALL</t>
  </si>
  <si>
    <t>2.11</t>
  </si>
  <si>
    <t>RESEAUX</t>
  </si>
  <si>
    <t>CH4</t>
  </si>
  <si>
    <t>2.11.1</t>
  </si>
  <si>
    <t>Saignées</t>
  </si>
  <si>
    <t>CH5</t>
  </si>
  <si>
    <t>Compris rebouchage</t>
  </si>
  <si>
    <t>ml</t>
  </si>
  <si>
    <t>ART</t>
  </si>
  <si>
    <t>NID-D686</t>
  </si>
  <si>
    <t>2.11.2</t>
  </si>
  <si>
    <t>Réseau Eaux usées / Eaux vannes</t>
  </si>
  <si>
    <t>CH5</t>
  </si>
  <si>
    <t>Canalisations enterrées</t>
  </si>
  <si>
    <t>ml</t>
  </si>
  <si>
    <t>ART</t>
  </si>
  <si>
    <t>NID-B279</t>
  </si>
  <si>
    <t>2.12</t>
  </si>
  <si>
    <t>DIVERS</t>
  </si>
  <si>
    <t>CH4</t>
  </si>
  <si>
    <t>2.12.1</t>
  </si>
  <si>
    <t>Echafaudage/Protection/Santé/Nettoyage</t>
  </si>
  <si>
    <t>CH5</t>
  </si>
  <si>
    <t>Selon réglementation en cours</t>
  </si>
  <si>
    <t>PM</t>
  </si>
  <si>
    <t>ART</t>
  </si>
  <si>
    <t>NID-A115</t>
  </si>
  <si>
    <t>EMPLACEMENT RESERVE A L'ENTREPRISE POUR TOUS DETAILS OU REMARQUES EVENTUELS</t>
  </si>
  <si>
    <t>CH4</t>
  </si>
  <si>
    <t/>
  </si>
  <si>
    <t>ART</t>
  </si>
  <si>
    <t>NID-E150</t>
  </si>
  <si>
    <t>Montant HT du Lot N°02 DEMOLITION - DESAMIANTAGE - GROS-OEUVRE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</si>
  <si>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</si>
  <si>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</si>
  <si>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</si>
  <si>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</si>
  <si>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</si>
  <si>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</si>
  <si>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</si>
  <si>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</si>
  <si>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</si>
  <si>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 DES OUVRAGES</t>
  </si>
  <si>
    <t>CH3</t>
  </si>
  <si>
    <t xml:space="preserve"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 </t>
  </si>
  <si>
    <t>ART</t>
  </si>
  <si>
    <t>NID-A005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</si>
  <si>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</si>
  <si>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</si>
  <si>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NID-A004</t>
  </si>
  <si>
    <t>2.1</t>
  </si>
  <si>
    <t>ETUDES EXE</t>
  </si>
  <si>
    <t>CH4</t>
  </si>
  <si>
    <t>Etudes EXE</t>
  </si>
  <si>
    <t>Ens</t>
  </si>
  <si>
    <t>ART</t>
  </si>
  <si>
    <t>NID-A955</t>
  </si>
  <si>
    <t>D.O.E.</t>
  </si>
  <si>
    <t>Ens</t>
  </si>
  <si>
    <t>ART</t>
  </si>
  <si>
    <t>NID-A956</t>
  </si>
  <si>
    <t>2.2</t>
  </si>
  <si>
    <t>ECHAFAUDAGES ET PROTECTIONS</t>
  </si>
  <si>
    <t>CH4</t>
  </si>
  <si>
    <t>Selon nécessité</t>
  </si>
  <si>
    <t>m²</t>
  </si>
  <si>
    <t>ART</t>
  </si>
  <si>
    <t>NID-A456</t>
  </si>
  <si>
    <t>2.3</t>
  </si>
  <si>
    <t>NETTOYAGES</t>
  </si>
  <si>
    <t>CH4</t>
  </si>
  <si>
    <t>2.3.1</t>
  </si>
  <si>
    <t>Nettoyage basse pression</t>
  </si>
  <si>
    <t>CH5</t>
  </si>
  <si>
    <t>Compris traitement ponctuel des anomalies</t>
  </si>
  <si>
    <t>m²</t>
  </si>
  <si>
    <t>ART</t>
  </si>
  <si>
    <t>NID-A479</t>
  </si>
  <si>
    <t>2.4</t>
  </si>
  <si>
    <t>IMPERMEABILISATION</t>
  </si>
  <si>
    <t>CH4</t>
  </si>
  <si>
    <t>2.4.1</t>
  </si>
  <si>
    <t>Verticale classement I3</t>
  </si>
  <si>
    <t>CH5</t>
  </si>
  <si>
    <t>Compris travaux préparatoires</t>
  </si>
  <si>
    <t>m²</t>
  </si>
  <si>
    <t>ART</t>
  </si>
  <si>
    <t>NID-H316</t>
  </si>
  <si>
    <t>2.5</t>
  </si>
  <si>
    <t>PEINTURE EXTERIEURE</t>
  </si>
  <si>
    <t>CH4</t>
  </si>
  <si>
    <t>2.5.1</t>
  </si>
  <si>
    <t>Sur support existant ciment ou béton</t>
  </si>
  <si>
    <t>CH5</t>
  </si>
  <si>
    <t>Pour le logo de la CCI</t>
  </si>
  <si>
    <t>Ens</t>
  </si>
  <si>
    <t>ART</t>
  </si>
  <si>
    <t>NID-E732</t>
  </si>
  <si>
    <t>2.5.2</t>
  </si>
  <si>
    <t>Sur supports métalliques</t>
  </si>
  <si>
    <t>CH5</t>
  </si>
  <si>
    <t>Compris travaux préparatoires</t>
  </si>
  <si>
    <t>m²</t>
  </si>
  <si>
    <t>ART</t>
  </si>
  <si>
    <t>FGC-E763</t>
  </si>
  <si>
    <t>2.6</t>
  </si>
  <si>
    <t>DIVERS</t>
  </si>
  <si>
    <t>CH4</t>
  </si>
  <si>
    <t>2.6.1</t>
  </si>
  <si>
    <t>Traitement des dilatations</t>
  </si>
  <si>
    <t>CH5</t>
  </si>
  <si>
    <t>2.6.1.1</t>
  </si>
  <si>
    <t>Profils de façade extérieurs</t>
  </si>
  <si>
    <t>CH6</t>
  </si>
  <si>
    <t>En aluminium anodisé</t>
  </si>
  <si>
    <t>ml</t>
  </si>
  <si>
    <t>ART</t>
  </si>
  <si>
    <t>NID-C497</t>
  </si>
  <si>
    <t>2.6.2</t>
  </si>
  <si>
    <t>Echafaudage/Protection/Santé/Nettoyage</t>
  </si>
  <si>
    <t>CH5</t>
  </si>
  <si>
    <t>Selon réglementation en cours</t>
  </si>
  <si>
    <t>PM</t>
  </si>
  <si>
    <t>ART</t>
  </si>
  <si>
    <t>NID-C621</t>
  </si>
  <si>
    <t>EMPLACEMENT RESERVE A L'ENTREPRISE POUR TOUS DETAILS OU REMARQUES EVENTUELS</t>
  </si>
  <si>
    <t>CH4</t>
  </si>
  <si>
    <t/>
  </si>
  <si>
    <t>ART</t>
  </si>
  <si>
    <t>NID-A006</t>
  </si>
  <si>
    <t>Montant HT du Lot N°03 RAVALEMENT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</si>
  <si>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</si>
  <si>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</si>
  <si>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</si>
  <si>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</si>
  <si>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</si>
  <si>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</si>
  <si>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</si>
  <si>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</si>
  <si>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</si>
  <si>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DESCRIPTIONS DES OUVRAGES</t>
  </si>
  <si>
    <t>CH3</t>
  </si>
  <si>
    <t>Pour présenter son offre, l'entrepreneur devra impérativement suivre la décomposition de la DPGF comme définie ci-aprés sans aucun ajout ni retrait de ligne. Toutefois un emplacement est réservé à l'entrepreneur en fin de DPGF pour tous détails ou remarques particulières qu'il souhaiterait formuler.</t>
  </si>
  <si>
    <t>ART</t>
  </si>
  <si>
    <t>NID-E195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</si>
  <si>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</si>
  <si>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</si>
  <si>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NID-A768</t>
  </si>
  <si>
    <t>2.1</t>
  </si>
  <si>
    <t>ETUDES D'EXECUTION</t>
  </si>
  <si>
    <t>CH4</t>
  </si>
  <si>
    <t>Etudes EXE</t>
  </si>
  <si>
    <t>Ens</t>
  </si>
  <si>
    <t>ART</t>
  </si>
  <si>
    <t>NID-A950</t>
  </si>
  <si>
    <t>D.O.E.</t>
  </si>
  <si>
    <t>Ens</t>
  </si>
  <si>
    <t>ART</t>
  </si>
  <si>
    <t>NID-A951</t>
  </si>
  <si>
    <t>2.2</t>
  </si>
  <si>
    <t>DEPOSE</t>
  </si>
  <si>
    <t>CH4</t>
  </si>
  <si>
    <t>2.2.1</t>
  </si>
  <si>
    <t>Décapage des relevés</t>
  </si>
  <si>
    <t>CH5</t>
  </si>
  <si>
    <t>Compris évacuation</t>
  </si>
  <si>
    <t>ml</t>
  </si>
  <si>
    <t>ART</t>
  </si>
  <si>
    <t>NID-C546</t>
  </si>
  <si>
    <t>2.2.2</t>
  </si>
  <si>
    <t>Arrachage des avaloirs EP</t>
  </si>
  <si>
    <t>CH5</t>
  </si>
  <si>
    <t>Compris dépose des accessoires</t>
  </si>
  <si>
    <t>U</t>
  </si>
  <si>
    <t>ART</t>
  </si>
  <si>
    <t>NID-C548</t>
  </si>
  <si>
    <t>2.2.3</t>
  </si>
  <si>
    <t>Dépose de l'étanchéité</t>
  </si>
  <si>
    <t>CH5</t>
  </si>
  <si>
    <t>Compris évacuation</t>
  </si>
  <si>
    <t>m²</t>
  </si>
  <si>
    <t>ART</t>
  </si>
  <si>
    <t>NID-C666</t>
  </si>
  <si>
    <t>2.2.4</t>
  </si>
  <si>
    <t>Dépose des accessoires</t>
  </si>
  <si>
    <t>CH5</t>
  </si>
  <si>
    <t>Tôles pliées</t>
  </si>
  <si>
    <t>ml</t>
  </si>
  <si>
    <t>ART</t>
  </si>
  <si>
    <t>JM-C665</t>
  </si>
  <si>
    <t>2.2.5</t>
  </si>
  <si>
    <t>Dépose de socle béton</t>
  </si>
  <si>
    <t>CH5</t>
  </si>
  <si>
    <t>Compris tri et évacuation</t>
  </si>
  <si>
    <t>U</t>
  </si>
  <si>
    <t>ART</t>
  </si>
  <si>
    <t>FGC-E409</t>
  </si>
  <si>
    <t>2.2.6</t>
  </si>
  <si>
    <t>Dépose de socle</t>
  </si>
  <si>
    <t>CH5</t>
  </si>
  <si>
    <t>Compris tri et évacuation</t>
  </si>
  <si>
    <t>U</t>
  </si>
  <si>
    <t>ART</t>
  </si>
  <si>
    <t>FGC-E411</t>
  </si>
  <si>
    <t>2.2.7</t>
  </si>
  <si>
    <t>Dépose de potelets</t>
  </si>
  <si>
    <t>CH5</t>
  </si>
  <si>
    <t>Compris tri et évacuation</t>
  </si>
  <si>
    <t>U</t>
  </si>
  <si>
    <t>ART</t>
  </si>
  <si>
    <t>FGC-E410</t>
  </si>
  <si>
    <t>2.2.8</t>
  </si>
  <si>
    <t>Délardage des relevés</t>
  </si>
  <si>
    <t>CH5</t>
  </si>
  <si>
    <t>Compris tri et évacuation</t>
  </si>
  <si>
    <t>ml</t>
  </si>
  <si>
    <t>ART</t>
  </si>
  <si>
    <t>FGC-E412</t>
  </si>
  <si>
    <t>2.2.9</t>
  </si>
  <si>
    <t>Dépose des descentes</t>
  </si>
  <si>
    <t>CH5</t>
  </si>
  <si>
    <t>Dépose sans réemploi</t>
  </si>
  <si>
    <t>ml</t>
  </si>
  <si>
    <t>ART</t>
  </si>
  <si>
    <t>NID-C405</t>
  </si>
  <si>
    <t>2.3</t>
  </si>
  <si>
    <t>ECHAFAUDAGES ET PROTECTIONS</t>
  </si>
  <si>
    <t>CH4</t>
  </si>
  <si>
    <t>Selon nécessité</t>
  </si>
  <si>
    <t>Ens</t>
  </si>
  <si>
    <t>ART</t>
  </si>
  <si>
    <t>NID-E042</t>
  </si>
  <si>
    <t>2.4</t>
  </si>
  <si>
    <t>ETANCHEITE SUR SUPPORT BETON</t>
  </si>
  <si>
    <t>CH4</t>
  </si>
  <si>
    <t>2.4.1</t>
  </si>
  <si>
    <t>Pare-vapeur</t>
  </si>
  <si>
    <t>CH5</t>
  </si>
  <si>
    <t>A base de liant élastomère</t>
  </si>
  <si>
    <t>m²</t>
  </si>
  <si>
    <t>ART</t>
  </si>
  <si>
    <t>NID-E568</t>
  </si>
  <si>
    <t>2.4.2</t>
  </si>
  <si>
    <t>Isolation thermique</t>
  </si>
  <si>
    <t>CH5</t>
  </si>
  <si>
    <t>Mousse de polyuréthane : 100 mm</t>
  </si>
  <si>
    <t>m²</t>
  </si>
  <si>
    <t>ART</t>
  </si>
  <si>
    <t>NID-C907</t>
  </si>
  <si>
    <t>2.4.3</t>
  </si>
  <si>
    <t>Membrane bitumineuse non circulable</t>
  </si>
  <si>
    <t>CH5</t>
  </si>
  <si>
    <t>Bitume élastomère - Protection gravillon</t>
  </si>
  <si>
    <t>m²</t>
  </si>
  <si>
    <t>ART</t>
  </si>
  <si>
    <t>NID-B964</t>
  </si>
  <si>
    <t>2.4.4</t>
  </si>
  <si>
    <t>Relevés</t>
  </si>
  <si>
    <t>CH5</t>
  </si>
  <si>
    <t>Sur acrotère ou relevé béton</t>
  </si>
  <si>
    <t>ml</t>
  </si>
  <si>
    <t>ART</t>
  </si>
  <si>
    <t>NID-E786</t>
  </si>
  <si>
    <t>2.5</t>
  </si>
  <si>
    <t>TRAITEMENT DES EAUX PLUVIALES</t>
  </si>
  <si>
    <t>CH4</t>
  </si>
  <si>
    <t>2.5.1</t>
  </si>
  <si>
    <t>Naissances pour complexe d'étanchéité</t>
  </si>
  <si>
    <t>CH5</t>
  </si>
  <si>
    <t>Naissance traversant un acrotère</t>
  </si>
  <si>
    <t>U</t>
  </si>
  <si>
    <t>ART</t>
  </si>
  <si>
    <t>NID-E260</t>
  </si>
  <si>
    <t>2.5.2</t>
  </si>
  <si>
    <t>Boite à eaux</t>
  </si>
  <si>
    <t>CH5</t>
  </si>
  <si>
    <t>200 x 200 x 200</t>
  </si>
  <si>
    <t>U</t>
  </si>
  <si>
    <t>ART</t>
  </si>
  <si>
    <t>BEN-C696</t>
  </si>
  <si>
    <t>2.5.3</t>
  </si>
  <si>
    <t>Tuyaux de descentes en acier galvanisé laqué</t>
  </si>
  <si>
    <t>CH5</t>
  </si>
  <si>
    <t>Diamètre 100</t>
  </si>
  <si>
    <t>ml</t>
  </si>
  <si>
    <t>ART</t>
  </si>
  <si>
    <t>NID-F208</t>
  </si>
  <si>
    <t>2.6</t>
  </si>
  <si>
    <t>ECLAIREMENT/ DESENFUMAGE</t>
  </si>
  <si>
    <t>CH4</t>
  </si>
  <si>
    <t>2.6.1</t>
  </si>
  <si>
    <t>Eclairage zénithal</t>
  </si>
  <si>
    <t>CH5</t>
  </si>
  <si>
    <t>1.20 x 1.20 m</t>
  </si>
  <si>
    <t>U</t>
  </si>
  <si>
    <t>ART</t>
  </si>
  <si>
    <t>NID-D411</t>
  </si>
  <si>
    <t>Barre accroche échelle + échelle</t>
  </si>
  <si>
    <t>U</t>
  </si>
  <si>
    <t>ART</t>
  </si>
  <si>
    <t>FGC-F330</t>
  </si>
  <si>
    <t>2.6.2</t>
  </si>
  <si>
    <t>Eclairage zénithal avec store</t>
  </si>
  <si>
    <t>CH5</t>
  </si>
  <si>
    <t>1.20 x 1.20 m</t>
  </si>
  <si>
    <t>U</t>
  </si>
  <si>
    <t>ART</t>
  </si>
  <si>
    <t>FGC-F329</t>
  </si>
  <si>
    <t>2.7</t>
  </si>
  <si>
    <t>DIVERS</t>
  </si>
  <si>
    <t>CH4</t>
  </si>
  <si>
    <t>2.7.1</t>
  </si>
  <si>
    <t>Accessoires</t>
  </si>
  <si>
    <t>CH5</t>
  </si>
  <si>
    <t>2.7.1.1</t>
  </si>
  <si>
    <t>Couvertines</t>
  </si>
  <si>
    <t>CH6</t>
  </si>
  <si>
    <t>En acier laqué</t>
  </si>
  <si>
    <t>ml</t>
  </si>
  <si>
    <t>ART</t>
  </si>
  <si>
    <t>NID-C674</t>
  </si>
  <si>
    <t>2.7.2</t>
  </si>
  <si>
    <t>Sécurité</t>
  </si>
  <si>
    <t>CH5</t>
  </si>
  <si>
    <t>2.7.2.1</t>
  </si>
  <si>
    <t>Crochets pour la sécurité</t>
  </si>
  <si>
    <t>CH6</t>
  </si>
  <si>
    <t>Pour entretien des toitures</t>
  </si>
  <si>
    <t>Ens</t>
  </si>
  <si>
    <t>ART</t>
  </si>
  <si>
    <t>NID-B368</t>
  </si>
  <si>
    <t>2.7.3</t>
  </si>
  <si>
    <t>Raccords divers</t>
  </si>
  <si>
    <t>CH5</t>
  </si>
  <si>
    <t>L'ensemble</t>
  </si>
  <si>
    <t>Ens</t>
  </si>
  <si>
    <t>ART</t>
  </si>
  <si>
    <t>NID-D670</t>
  </si>
  <si>
    <t>2.7.4</t>
  </si>
  <si>
    <t>Echafaudage/Protection/Santé/Nettoyage</t>
  </si>
  <si>
    <t>CH5</t>
  </si>
  <si>
    <t>Selon réglementation en cours</t>
  </si>
  <si>
    <t>PM</t>
  </si>
  <si>
    <t>ART</t>
  </si>
  <si>
    <t>NID-B369</t>
  </si>
  <si>
    <t>EMPLACEMENT RESERVE A L'ENTREPRISE POUR TOUS DETAILS OU REMARQUES EVENTUELS</t>
  </si>
  <si>
    <t>CH4</t>
  </si>
  <si>
    <t/>
  </si>
  <si>
    <t>ART</t>
  </si>
  <si>
    <t>NID-E198</t>
  </si>
  <si>
    <t>Montant HT du Lot N°04 ETANCHEITE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</si>
  <si>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</si>
  <si>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</si>
  <si>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</si>
  <si>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</si>
  <si>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</si>
  <si>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</si>
  <si>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</si>
  <si>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</si>
  <si>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</si>
  <si>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DESCRIPTIONS DES OUVRAGES</t>
  </si>
  <si>
    <t>CH3</t>
  </si>
  <si>
    <t xml:space="preserve"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 </t>
  </si>
  <si>
    <t>ART</t>
  </si>
  <si>
    <t>NID-B447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</si>
  <si>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</si>
  <si>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</si>
  <si>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NID-B446</t>
  </si>
  <si>
    <t>2.1</t>
  </si>
  <si>
    <t>ETUDES EXE</t>
  </si>
  <si>
    <t>CH4</t>
  </si>
  <si>
    <t>Etudes EXE</t>
  </si>
  <si>
    <t>Ens</t>
  </si>
  <si>
    <t>ART</t>
  </si>
  <si>
    <t>NID-K024</t>
  </si>
  <si>
    <t>D.O.E.</t>
  </si>
  <si>
    <t>Ens</t>
  </si>
  <si>
    <t>ART</t>
  </si>
  <si>
    <t>NID-K025</t>
  </si>
  <si>
    <t>2.2</t>
  </si>
  <si>
    <t>DEPOSE DE MENUISERIES EXTERIEURES</t>
  </si>
  <si>
    <t>CH4</t>
  </si>
  <si>
    <t>Dépose sans réemploi</t>
  </si>
  <si>
    <t>U</t>
  </si>
  <si>
    <t>ART</t>
  </si>
  <si>
    <t>NID-D422</t>
  </si>
  <si>
    <t>2.3</t>
  </si>
  <si>
    <t>GENERALITES</t>
  </si>
  <si>
    <t>CH4</t>
  </si>
  <si>
    <t>Pour mémoire</t>
  </si>
  <si>
    <t>PM</t>
  </si>
  <si>
    <t>ART</t>
  </si>
  <si>
    <t>NID-A877</t>
  </si>
  <si>
    <t>2.4</t>
  </si>
  <si>
    <t>VOLUMES DE REMPLISSAGE</t>
  </si>
  <si>
    <t>CH4</t>
  </si>
  <si>
    <t>2.4.1</t>
  </si>
  <si>
    <t>Double vitrage feuilleté à isolation thermique renforcée et retardateur d'effraction</t>
  </si>
  <si>
    <t>CH5</t>
  </si>
  <si>
    <t>2.4.1.1</t>
  </si>
  <si>
    <t>Type A10</t>
  </si>
  <si>
    <t>CH6</t>
  </si>
  <si>
    <t>Compris dans articles ci-après</t>
  </si>
  <si>
    <t>PM</t>
  </si>
  <si>
    <t>ART</t>
  </si>
  <si>
    <t>NID-G637</t>
  </si>
  <si>
    <t>2.5</t>
  </si>
  <si>
    <t>ENSEMBLES VITRES EXTERIEURS</t>
  </si>
  <si>
    <t>CH4</t>
  </si>
  <si>
    <t>2.5.1</t>
  </si>
  <si>
    <t>Fenêtre coulissante</t>
  </si>
  <si>
    <t>CH5</t>
  </si>
  <si>
    <t>M. ALU EXT 2 : 2.41 x 1.13 m ht</t>
  </si>
  <si>
    <t>U</t>
  </si>
  <si>
    <t>ART</t>
  </si>
  <si>
    <t>NID-C444</t>
  </si>
  <si>
    <t>2.5.2</t>
  </si>
  <si>
    <t>Porte 2 vantaux + 2 parties fixes</t>
  </si>
  <si>
    <t>CH5</t>
  </si>
  <si>
    <t>M. ALU 1 : 3.56 x 2.50 m ht</t>
  </si>
  <si>
    <t>U</t>
  </si>
  <si>
    <t>ART</t>
  </si>
  <si>
    <t>NID-A883</t>
  </si>
  <si>
    <t>2.6</t>
  </si>
  <si>
    <t>OCCULTATIONS</t>
  </si>
  <si>
    <t>CH4</t>
  </si>
  <si>
    <t>2.6.1</t>
  </si>
  <si>
    <t>Protection solaire intérieure</t>
  </si>
  <si>
    <t>CH5</t>
  </si>
  <si>
    <t>2.6.1.1</t>
  </si>
  <si>
    <t>Store rouleau à tissus occultant</t>
  </si>
  <si>
    <t>CH6</t>
  </si>
  <si>
    <t>2.39 x 0.87 m ht</t>
  </si>
  <si>
    <t>U</t>
  </si>
  <si>
    <t>ART</t>
  </si>
  <si>
    <t>FGC-F323</t>
  </si>
  <si>
    <t>2.41 x 1.13 m ht</t>
  </si>
  <si>
    <t>U</t>
  </si>
  <si>
    <t>ART</t>
  </si>
  <si>
    <t>NID-B147</t>
  </si>
  <si>
    <t>3.56 x 0.87 m ht</t>
  </si>
  <si>
    <t>U</t>
  </si>
  <si>
    <t>ART</t>
  </si>
  <si>
    <t>FGC-F322</t>
  </si>
  <si>
    <t>2.7</t>
  </si>
  <si>
    <t>FILM DE SABLAGE</t>
  </si>
  <si>
    <t>CH4</t>
  </si>
  <si>
    <t>3.56 x 0.87 m ht</t>
  </si>
  <si>
    <t>U</t>
  </si>
  <si>
    <t>ART</t>
  </si>
  <si>
    <t>NID-D324</t>
  </si>
  <si>
    <t>2.8</t>
  </si>
  <si>
    <t>DIVERS</t>
  </si>
  <si>
    <t>CH4</t>
  </si>
  <si>
    <t>2.8.1</t>
  </si>
  <si>
    <t>Révision des manoeuvres d'ouverture de menuiseries extérieures</t>
  </si>
  <si>
    <t>CH5</t>
  </si>
  <si>
    <t>L'ensemble</t>
  </si>
  <si>
    <t>Ens</t>
  </si>
  <si>
    <t>ART</t>
  </si>
  <si>
    <t>FGC-E413</t>
  </si>
  <si>
    <t>2.8.2</t>
  </si>
  <si>
    <t>Habillage d'appuis</t>
  </si>
  <si>
    <t>CH5</t>
  </si>
  <si>
    <t>En aluminium</t>
  </si>
  <si>
    <t>ml</t>
  </si>
  <si>
    <t>ART</t>
  </si>
  <si>
    <t>NID-G745</t>
  </si>
  <si>
    <t>2.8.3</t>
  </si>
  <si>
    <t>Entrées d'air</t>
  </si>
  <si>
    <t>CH5</t>
  </si>
  <si>
    <t>2.8.3.1</t>
  </si>
  <si>
    <t>Sur menuiseries neuves</t>
  </si>
  <si>
    <t>CH6</t>
  </si>
  <si>
    <t>Pose</t>
  </si>
  <si>
    <t>U</t>
  </si>
  <si>
    <t>ART</t>
  </si>
  <si>
    <t>NID-C910</t>
  </si>
  <si>
    <t>2.8.3.2</t>
  </si>
  <si>
    <t>Sur menuiseries existantes</t>
  </si>
  <si>
    <t>CH6</t>
  </si>
  <si>
    <t>Pose</t>
  </si>
  <si>
    <t>U</t>
  </si>
  <si>
    <t>ART</t>
  </si>
  <si>
    <t>FGC-A080</t>
  </si>
  <si>
    <t>2.8.4</t>
  </si>
  <si>
    <t>Echafaudage/Protection/Santé/Nettoyage</t>
  </si>
  <si>
    <t>CH5</t>
  </si>
  <si>
    <t>Selon réglementation en cours</t>
  </si>
  <si>
    <t>PM</t>
  </si>
  <si>
    <t>ART</t>
  </si>
  <si>
    <t>NID-A381</t>
  </si>
  <si>
    <t>EMPLACEMENT RESERVE A L'ENTREPRISE POUR TOUS DETAILS OU REMARQUES EVENTUELS</t>
  </si>
  <si>
    <t>CH4</t>
  </si>
  <si>
    <t/>
  </si>
  <si>
    <t>ART</t>
  </si>
  <si>
    <t>NID-E635</t>
  </si>
  <si>
    <t>Montant HT du Lot N°05 MENUISERIES EXTERIEURES ALUMINIUM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</si>
  <si>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</si>
  <si>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</si>
  <si>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</si>
  <si>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</si>
  <si>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</si>
  <si>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</si>
  <si>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</si>
  <si>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</si>
  <si>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3</t>
  </si>
  <si>
    <t>P.S.E. N°01 : REMPLACEMENT DE LA PORTE DE LA CHAUFFERIE</t>
  </si>
  <si>
    <t>CH3</t>
  </si>
  <si>
    <t>3.1</t>
  </si>
  <si>
    <t>DEPOSE DE MENUISERIES EXTERIEURES</t>
  </si>
  <si>
    <t>CH4</t>
  </si>
  <si>
    <t>Dépose sans réemploi</t>
  </si>
  <si>
    <t>U</t>
  </si>
  <si>
    <t>ART</t>
  </si>
  <si>
    <t>FGC-F331</t>
  </si>
  <si>
    <t>3.2</t>
  </si>
  <si>
    <t>PORTES</t>
  </si>
  <si>
    <t>CH4</t>
  </si>
  <si>
    <t>3.2.1</t>
  </si>
  <si>
    <t>Simple action - Coupe-feu 1h</t>
  </si>
  <si>
    <t>CH5</t>
  </si>
  <si>
    <t>3.2.1.1</t>
  </si>
  <si>
    <t>2 vantaux</t>
  </si>
  <si>
    <t>CH6</t>
  </si>
  <si>
    <t>(0.75+0.75) x 2.10 m</t>
  </si>
  <si>
    <t>U</t>
  </si>
  <si>
    <t>ART</t>
  </si>
  <si>
    <t>FGC-C956</t>
  </si>
  <si>
    <t>Montant HT du Lot N°05 MENUISERIES EXTERIEURES ALUMINIUM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</si>
  <si>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</si>
  <si>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</si>
  <si>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</si>
  <si>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</si>
  <si>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</si>
  <si>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</si>
  <si>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</si>
  <si>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</si>
  <si>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4</t>
  </si>
  <si>
    <t>P.S.E. N°02 : REMPLACEMENT DES PORTES DES LOCAUX TECHNIQUES</t>
  </si>
  <si>
    <t>CH3</t>
  </si>
  <si>
    <t>4.1</t>
  </si>
  <si>
    <t>DEPOSE DE MENUISERIES EXTERIEURES</t>
  </si>
  <si>
    <t>CH4</t>
  </si>
  <si>
    <t>Dépose sans réemploi</t>
  </si>
  <si>
    <t>U</t>
  </si>
  <si>
    <t>ART</t>
  </si>
  <si>
    <t>FGC-F332</t>
  </si>
  <si>
    <t>4.2</t>
  </si>
  <si>
    <t>PORTES</t>
  </si>
  <si>
    <t>CH4</t>
  </si>
  <si>
    <t>4.2.1</t>
  </si>
  <si>
    <t>Simple action - Coupe-feu 1h</t>
  </si>
  <si>
    <t>CH5</t>
  </si>
  <si>
    <t>4.2.1.1</t>
  </si>
  <si>
    <t>1 vantail</t>
  </si>
  <si>
    <t>CH6</t>
  </si>
  <si>
    <t>1.15 x 2.20 m</t>
  </si>
  <si>
    <t>U</t>
  </si>
  <si>
    <t>ART</t>
  </si>
  <si>
    <t>FGC-D855</t>
  </si>
  <si>
    <t>4.2.1.2</t>
  </si>
  <si>
    <t>2 vantaux</t>
  </si>
  <si>
    <t>CH6</t>
  </si>
  <si>
    <t>(1.15+1.15) x 2.20 m</t>
  </si>
  <si>
    <t>U</t>
  </si>
  <si>
    <t>ART</t>
  </si>
  <si>
    <t>FGC-F333</t>
  </si>
  <si>
    <t>Montant HT du Lot N°05 MENUISERIES EXTERIEURES ALUMINIUM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</si>
  <si>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</si>
  <si>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</si>
  <si>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</si>
  <si>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</si>
  <si>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</si>
  <si>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</si>
  <si>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</si>
  <si>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</si>
  <si>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</si>
  <si>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DESCRIPTIONS DES OUVRAGES</t>
  </si>
  <si>
    <t>CH3</t>
  </si>
  <si>
    <t>PLATR</t>
  </si>
  <si>
    <t xml:space="preserve"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 </t>
  </si>
  <si>
    <t>ART</t>
  </si>
  <si>
    <t>NID-B457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</si>
  <si>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</si>
  <si>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</si>
  <si>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NID-B456</t>
  </si>
  <si>
    <t>2.1</t>
  </si>
  <si>
    <t>ETUDES EXE</t>
  </si>
  <si>
    <t>CH4</t>
  </si>
  <si>
    <t>Etudes EXE</t>
  </si>
  <si>
    <t>Ens</t>
  </si>
  <si>
    <t>ART</t>
  </si>
  <si>
    <t>NID-C069</t>
  </si>
  <si>
    <t>D.O.E.</t>
  </si>
  <si>
    <t>Ens</t>
  </si>
  <si>
    <t>ART</t>
  </si>
  <si>
    <t>NID-C070</t>
  </si>
  <si>
    <t>2.2</t>
  </si>
  <si>
    <t>TRAVAUX SUR OUVRAGES EXISTANTS</t>
  </si>
  <si>
    <t>CH4</t>
  </si>
  <si>
    <t>2.2.1</t>
  </si>
  <si>
    <t>Ouverture dans cloison</t>
  </si>
  <si>
    <t>CH5</t>
  </si>
  <si>
    <t>Pour porte 1 vantail</t>
  </si>
  <si>
    <t>U</t>
  </si>
  <si>
    <t>ART</t>
  </si>
  <si>
    <t>FGC-B447</t>
  </si>
  <si>
    <t>2.2.2</t>
  </si>
  <si>
    <t>Bouchements de baie</t>
  </si>
  <si>
    <t>CH5</t>
  </si>
  <si>
    <t>2.2.2.1</t>
  </si>
  <si>
    <t>Bouchement dans murs de refend</t>
  </si>
  <si>
    <t>CH6</t>
  </si>
  <si>
    <t>m²</t>
  </si>
  <si>
    <t>ART</t>
  </si>
  <si>
    <t>NID-D236</t>
  </si>
  <si>
    <t>2.2.2.2</t>
  </si>
  <si>
    <t>Bouchement dans cloisons existantes</t>
  </si>
  <si>
    <t>CH6</t>
  </si>
  <si>
    <t>m²</t>
  </si>
  <si>
    <t>ART</t>
  </si>
  <si>
    <t>BOUCPORT</t>
  </si>
  <si>
    <t>2.3</t>
  </si>
  <si>
    <t>DOUBLAGES</t>
  </si>
  <si>
    <t>CH4</t>
  </si>
  <si>
    <t>2.3.1</t>
  </si>
  <si>
    <t>Plaques collées</t>
  </si>
  <si>
    <t>CH5</t>
  </si>
  <si>
    <t>2.3.1.1</t>
  </si>
  <si>
    <t>Standard</t>
  </si>
  <si>
    <t>CH6</t>
  </si>
  <si>
    <t>Plâtre de 13 mm</t>
  </si>
  <si>
    <t>m²</t>
  </si>
  <si>
    <t>ART</t>
  </si>
  <si>
    <t>NID-C363</t>
  </si>
  <si>
    <t>2.4</t>
  </si>
  <si>
    <t>CLOISONS DE DISTRIBUTION</t>
  </si>
  <si>
    <t>CH4</t>
  </si>
  <si>
    <t>2.4.1</t>
  </si>
  <si>
    <t>Mode opératoire</t>
  </si>
  <si>
    <t>CH5</t>
  </si>
  <si>
    <t>Pour Mémoire</t>
  </si>
  <si>
    <t>PM</t>
  </si>
  <si>
    <t>ART</t>
  </si>
  <si>
    <t>NID-D177</t>
  </si>
  <si>
    <t>2.4.2</t>
  </si>
  <si>
    <t>Pose des huisseries</t>
  </si>
  <si>
    <t>CH5</t>
  </si>
  <si>
    <t>Pose et réglage d'huisseries</t>
  </si>
  <si>
    <t>U</t>
  </si>
  <si>
    <t>ART</t>
  </si>
  <si>
    <t>BEN-C918</t>
  </si>
  <si>
    <t>2.4.3</t>
  </si>
  <si>
    <t>Plaques de plâtre sur ossature métallique</t>
  </si>
  <si>
    <t>CH5</t>
  </si>
  <si>
    <t>2.4.3.1</t>
  </si>
  <si>
    <t>Section 98/48 avec laine minérale - Standards</t>
  </si>
  <si>
    <t>CH6</t>
  </si>
  <si>
    <t>Entraxe 0.60 m - montant simple - Plaques Std</t>
  </si>
  <si>
    <t>m²</t>
  </si>
  <si>
    <t>ART</t>
  </si>
  <si>
    <t>NID-C364</t>
  </si>
  <si>
    <t>2.5</t>
  </si>
  <si>
    <t>PLAFONDS ET FAUX PLAFONDS</t>
  </si>
  <si>
    <t>CH4</t>
  </si>
  <si>
    <t>2.5.1</t>
  </si>
  <si>
    <t>Plafonds sur ossature simple</t>
  </si>
  <si>
    <t>CH5</t>
  </si>
  <si>
    <t>2.5.1.1</t>
  </si>
  <si>
    <t>Droit Standard</t>
  </si>
  <si>
    <t>CH6</t>
  </si>
  <si>
    <t>Plaques de 13 mm</t>
  </si>
  <si>
    <t>m²</t>
  </si>
  <si>
    <t>ART</t>
  </si>
  <si>
    <t>NID-B910</t>
  </si>
  <si>
    <t>2.5.1.2</t>
  </si>
  <si>
    <t>Droit REI 60</t>
  </si>
  <si>
    <t>CH6</t>
  </si>
  <si>
    <t>REI 60</t>
  </si>
  <si>
    <t>m²</t>
  </si>
  <si>
    <t>ART</t>
  </si>
  <si>
    <t>NID-C017</t>
  </si>
  <si>
    <t>2.5.2</t>
  </si>
  <si>
    <t>Plafonds démontables</t>
  </si>
  <si>
    <t>CH5</t>
  </si>
  <si>
    <t>2.5.2.1</t>
  </si>
  <si>
    <t>Architecturaux</t>
  </si>
  <si>
    <t>CH6</t>
  </si>
  <si>
    <t>Ossature apparente</t>
  </si>
  <si>
    <t>m²</t>
  </si>
  <si>
    <t>ART</t>
  </si>
  <si>
    <t>FGC-C811</t>
  </si>
  <si>
    <t>2.5.2.2</t>
  </si>
  <si>
    <t>Hygiène Décoratif</t>
  </si>
  <si>
    <t>CH6</t>
  </si>
  <si>
    <t>Epaisseur 20 mm</t>
  </si>
  <si>
    <t>m²</t>
  </si>
  <si>
    <t>ART</t>
  </si>
  <si>
    <t>NID-D774</t>
  </si>
  <si>
    <t>2.5.3</t>
  </si>
  <si>
    <t>Jouées</t>
  </si>
  <si>
    <t>CH5</t>
  </si>
  <si>
    <t>Droites</t>
  </si>
  <si>
    <t>m²</t>
  </si>
  <si>
    <t>ART</t>
  </si>
  <si>
    <t>NID-C026</t>
  </si>
  <si>
    <t>2.6</t>
  </si>
  <si>
    <t>GAINES TECHNIQUES, COFFRES</t>
  </si>
  <si>
    <t>CH4</t>
  </si>
  <si>
    <t>2.6.1</t>
  </si>
  <si>
    <t>Coffres horizontaux</t>
  </si>
  <si>
    <t>CH5</t>
  </si>
  <si>
    <t>Plaques HD</t>
  </si>
  <si>
    <t>m²</t>
  </si>
  <si>
    <t>ART</t>
  </si>
  <si>
    <t>FGC-F349</t>
  </si>
  <si>
    <t>2.6.2</t>
  </si>
  <si>
    <t>Coffres verticaux</t>
  </si>
  <si>
    <t>CH5</t>
  </si>
  <si>
    <t>Plaques HD</t>
  </si>
  <si>
    <t>m²</t>
  </si>
  <si>
    <t>ART</t>
  </si>
  <si>
    <t>NID-C566</t>
  </si>
  <si>
    <t>2.7</t>
  </si>
  <si>
    <t>DIVERS</t>
  </si>
  <si>
    <t>CH4</t>
  </si>
  <si>
    <t>2.7.1</t>
  </si>
  <si>
    <t>Raccords</t>
  </si>
  <si>
    <t>CH5</t>
  </si>
  <si>
    <t>Forfait</t>
  </si>
  <si>
    <t>Forf</t>
  </si>
  <si>
    <t>ART</t>
  </si>
  <si>
    <t>NID-C668</t>
  </si>
  <si>
    <t>2.7.2</t>
  </si>
  <si>
    <t>Traitement des joints</t>
  </si>
  <si>
    <t>CH5</t>
  </si>
  <si>
    <t>Pour mémoire</t>
  </si>
  <si>
    <t>PM</t>
  </si>
  <si>
    <t>ART</t>
  </si>
  <si>
    <t>NID-B323</t>
  </si>
  <si>
    <t>2.7.3</t>
  </si>
  <si>
    <t>Renforts - Raidisseurs</t>
  </si>
  <si>
    <t>CH5</t>
  </si>
  <si>
    <t>Suivant demandes des autres corps d'état</t>
  </si>
  <si>
    <t>Ens</t>
  </si>
  <si>
    <t>ART</t>
  </si>
  <si>
    <t>NID-D742</t>
  </si>
  <si>
    <t>2.7.4</t>
  </si>
  <si>
    <t>Echafaudage/Protection/Santé/Nettoyage</t>
  </si>
  <si>
    <t>CH5</t>
  </si>
  <si>
    <t>Selon réglementation en cours</t>
  </si>
  <si>
    <t>PM</t>
  </si>
  <si>
    <t>ART</t>
  </si>
  <si>
    <t>NID-B326</t>
  </si>
  <si>
    <t>EMPLACEMENT RESERVE A L'ENTREPRISE POUR TOUS DETAILS OU REMARQUES EVENTUELS</t>
  </si>
  <si>
    <t>CH4</t>
  </si>
  <si>
    <t/>
  </si>
  <si>
    <t>ART</t>
  </si>
  <si>
    <t>NID-B479</t>
  </si>
  <si>
    <t>Montant HT du Lot N°06 PLATRERIE - FAUX-PLAFONDS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</si>
  <si>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</si>
  <si>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</si>
  <si>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</si>
  <si>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</si>
  <si>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</si>
  <si>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</si>
  <si>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</si>
  <si>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</si>
  <si>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</si>
  <si>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DESCRIPTIONS DES OUVRAGES</t>
  </si>
  <si>
    <t>CH3</t>
  </si>
  <si>
    <t>MEBOI</t>
  </si>
  <si>
    <t xml:space="preserve"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 </t>
  </si>
  <si>
    <t>ART</t>
  </si>
  <si>
    <t>NID-B453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</si>
  <si>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</si>
  <si>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</si>
  <si>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NID-B452</t>
  </si>
  <si>
    <t>2.1</t>
  </si>
  <si>
    <t>ETUDES EXE</t>
  </si>
  <si>
    <t>CH4</t>
  </si>
  <si>
    <t>Etudes EXE</t>
  </si>
  <si>
    <t>Ens</t>
  </si>
  <si>
    <t>ART</t>
  </si>
  <si>
    <t>NID-C096</t>
  </si>
  <si>
    <t>D.O.E.</t>
  </si>
  <si>
    <t>Ens</t>
  </si>
  <si>
    <t>ART</t>
  </si>
  <si>
    <t>NID-C097</t>
  </si>
  <si>
    <t>2.2</t>
  </si>
  <si>
    <t>DEPOSE/REPOSE</t>
  </si>
  <si>
    <t>CH4</t>
  </si>
  <si>
    <t>L'ensemble</t>
  </si>
  <si>
    <t>Ens</t>
  </si>
  <si>
    <t>ART</t>
  </si>
  <si>
    <t>FGC-E417</t>
  </si>
  <si>
    <t>2.3</t>
  </si>
  <si>
    <t>BLOCS-PORTES</t>
  </si>
  <si>
    <t>CH4</t>
  </si>
  <si>
    <t>2.3.1</t>
  </si>
  <si>
    <t>Grand Vitrage - EW30</t>
  </si>
  <si>
    <t>CH5</t>
  </si>
  <si>
    <t>(0.93+0.93) x 2.04</t>
  </si>
  <si>
    <t>U</t>
  </si>
  <si>
    <t>ART</t>
  </si>
  <si>
    <t>NID-G772</t>
  </si>
  <si>
    <t>2.3.2</t>
  </si>
  <si>
    <t>Acoustique - 1 Vantail avec oculus</t>
  </si>
  <si>
    <t>CH5</t>
  </si>
  <si>
    <t>0.93 x 2.04 ht m</t>
  </si>
  <si>
    <t>U</t>
  </si>
  <si>
    <t>ART</t>
  </si>
  <si>
    <t>FGC-F346</t>
  </si>
  <si>
    <t>2.3.3</t>
  </si>
  <si>
    <t>Blocs-portes pleins stratifiés</t>
  </si>
  <si>
    <t>CH5</t>
  </si>
  <si>
    <t>2.3.3.1</t>
  </si>
  <si>
    <t>Acoustique - CF 1/2 h - 1 Vantail</t>
  </si>
  <si>
    <t>CH6</t>
  </si>
  <si>
    <t>2.3.3.1.1</t>
  </si>
  <si>
    <t>Indice d'affaiblissement acoustique 37 dB</t>
  </si>
  <si>
    <t>CH6</t>
  </si>
  <si>
    <t>0.93 x 2.04 ht m</t>
  </si>
  <si>
    <t>U</t>
  </si>
  <si>
    <t>ART</t>
  </si>
  <si>
    <t>FGC-C848</t>
  </si>
  <si>
    <t>0.93 x 2.04 m ht - avec anti-pince doigts</t>
  </si>
  <si>
    <t>U</t>
  </si>
  <si>
    <t>ART</t>
  </si>
  <si>
    <t>FGC-E416</t>
  </si>
  <si>
    <t>2.3.3.2</t>
  </si>
  <si>
    <t>Coupe-feu 1/2 h - 1 Vantail</t>
  </si>
  <si>
    <t>CH6</t>
  </si>
  <si>
    <t>0.93 x 2.04 m ht</t>
  </si>
  <si>
    <t>U</t>
  </si>
  <si>
    <t>ART</t>
  </si>
  <si>
    <t>FGC-E418</t>
  </si>
  <si>
    <t>0.93 x 2.04 m ht - avec anti-pince doigts</t>
  </si>
  <si>
    <t>U</t>
  </si>
  <si>
    <t>ART</t>
  </si>
  <si>
    <t>NID-C046</t>
  </si>
  <si>
    <t>2.3.3.3</t>
  </si>
  <si>
    <t>Standard - 1 Vantail</t>
  </si>
  <si>
    <t>CH6</t>
  </si>
  <si>
    <t>0.93 x 2.04 m ht</t>
  </si>
  <si>
    <t>U</t>
  </si>
  <si>
    <t>ART</t>
  </si>
  <si>
    <t>FGC-D921</t>
  </si>
  <si>
    <t>0.93 x 2.04 m ht - bec de canne</t>
  </si>
  <si>
    <t>U</t>
  </si>
  <si>
    <t>ART</t>
  </si>
  <si>
    <t>FGC-D922</t>
  </si>
  <si>
    <t>0.93 x 2.04 bec de canne + barre de préhension</t>
  </si>
  <si>
    <t>U</t>
  </si>
  <si>
    <t>ART</t>
  </si>
  <si>
    <t>NID-C030</t>
  </si>
  <si>
    <t>2.3.3.4</t>
  </si>
  <si>
    <t>Coupe-feu 1/2 h - 2 Vantaux</t>
  </si>
  <si>
    <t>CH6</t>
  </si>
  <si>
    <t>(0.90 + 0.50) x 2.04 - garniture inox</t>
  </si>
  <si>
    <t>U</t>
  </si>
  <si>
    <t>ART</t>
  </si>
  <si>
    <t>NID-C989</t>
  </si>
  <si>
    <t>(0.73 + 0.73) x 2.04 - garniture inox</t>
  </si>
  <si>
    <t>U</t>
  </si>
  <si>
    <t>ART</t>
  </si>
  <si>
    <t>FGC-F347</t>
  </si>
  <si>
    <t>(0.56 + 0.56) x 2.04 - garniture inox</t>
  </si>
  <si>
    <t>U</t>
  </si>
  <si>
    <t>ART</t>
  </si>
  <si>
    <t>FGC-F348</t>
  </si>
  <si>
    <t>2.3.4</t>
  </si>
  <si>
    <t>Façade de gaines techniques</t>
  </si>
  <si>
    <t>CH5</t>
  </si>
  <si>
    <t>2.3.4.1</t>
  </si>
  <si>
    <t>Porte âme pleine - 1 vantail - CF 1/2 H</t>
  </si>
  <si>
    <t>CH6</t>
  </si>
  <si>
    <t>0.53 x 2.04</t>
  </si>
  <si>
    <t>U</t>
  </si>
  <si>
    <t>ART</t>
  </si>
  <si>
    <t>NID-A998</t>
  </si>
  <si>
    <t>2.4</t>
  </si>
  <si>
    <t>CHASSIS VITRE</t>
  </si>
  <si>
    <t>CH4</t>
  </si>
  <si>
    <t>2.4.1</t>
  </si>
  <si>
    <t>Fixe - Double vitrage acoustique</t>
  </si>
  <si>
    <t>CH5</t>
  </si>
  <si>
    <t>M INT 1 : 3.00 x 1.00 m ht</t>
  </si>
  <si>
    <t>U</t>
  </si>
  <si>
    <t>ART</t>
  </si>
  <si>
    <t>FGC-F338</t>
  </si>
  <si>
    <t>M INT 2 : 1.00 x 1.00 m ht</t>
  </si>
  <si>
    <t>U</t>
  </si>
  <si>
    <t>ART</t>
  </si>
  <si>
    <t>FGC-F339</t>
  </si>
  <si>
    <t>M INT 4 : 4.00 x 1.00 m ht</t>
  </si>
  <si>
    <t>U</t>
  </si>
  <si>
    <t>ART</t>
  </si>
  <si>
    <t>FGC-F340</t>
  </si>
  <si>
    <t>M INT 5 : 0.79 x 1.00 m ht</t>
  </si>
  <si>
    <t>U</t>
  </si>
  <si>
    <t>ART</t>
  </si>
  <si>
    <t>FGC-C931</t>
  </si>
  <si>
    <t>M INT 6 : 1.40 x 1.00 m ht</t>
  </si>
  <si>
    <t>U</t>
  </si>
  <si>
    <t>ART</t>
  </si>
  <si>
    <t>FGC-F343</t>
  </si>
  <si>
    <t>2.4.2</t>
  </si>
  <si>
    <t>Fixe - Double vitrage avec store</t>
  </si>
  <si>
    <t>CH5</t>
  </si>
  <si>
    <t>M INT 1 : 3.00 x 1.00 m ht</t>
  </si>
  <si>
    <t>U</t>
  </si>
  <si>
    <t>ART</t>
  </si>
  <si>
    <t>FGC-C932</t>
  </si>
  <si>
    <t>M INT 2 : 1.00 x 1.00 m ht</t>
  </si>
  <si>
    <t>U</t>
  </si>
  <si>
    <t>ART</t>
  </si>
  <si>
    <t>FGC-F344</t>
  </si>
  <si>
    <t>M INT 3 : 0.59 x 1.00 m ht</t>
  </si>
  <si>
    <t>U</t>
  </si>
  <si>
    <t>ART</t>
  </si>
  <si>
    <t>FGC-F345</t>
  </si>
  <si>
    <t>M INT 6 : 1.40 x 1.00 m ht</t>
  </si>
  <si>
    <t>U</t>
  </si>
  <si>
    <t>ART</t>
  </si>
  <si>
    <t>FGC-F342</t>
  </si>
  <si>
    <t>M INT 7 : 2.00 x 1.00 m ht</t>
  </si>
  <si>
    <t>U</t>
  </si>
  <si>
    <t>ART</t>
  </si>
  <si>
    <t>FGC-F341</t>
  </si>
  <si>
    <t>2.5</t>
  </si>
  <si>
    <t>EQUIPEMENTS</t>
  </si>
  <si>
    <t>CH4</t>
  </si>
  <si>
    <t>2.5.1</t>
  </si>
  <si>
    <t>Plan vasque</t>
  </si>
  <si>
    <t>CH5</t>
  </si>
  <si>
    <t>En stratifié</t>
  </si>
  <si>
    <t>Ens</t>
  </si>
  <si>
    <t>ART</t>
  </si>
  <si>
    <t>NID-B087</t>
  </si>
  <si>
    <t>2.5.2</t>
  </si>
  <si>
    <t>Espace de change</t>
  </si>
  <si>
    <t>CH5</t>
  </si>
  <si>
    <t>Pour le Change 1</t>
  </si>
  <si>
    <t>Ens</t>
  </si>
  <si>
    <t>ART</t>
  </si>
  <si>
    <t>FGC-A676</t>
  </si>
  <si>
    <t>Pour le Change 2</t>
  </si>
  <si>
    <t>Ens</t>
  </si>
  <si>
    <t>ART</t>
  </si>
  <si>
    <t>FGC-F324</t>
  </si>
  <si>
    <t>2.5.3</t>
  </si>
  <si>
    <t>Portillon</t>
  </si>
  <si>
    <t>CH5</t>
  </si>
  <si>
    <t>Entre la salle d'activité et l'accueil</t>
  </si>
  <si>
    <t>U</t>
  </si>
  <si>
    <t>ART</t>
  </si>
  <si>
    <t>NID-D095</t>
  </si>
  <si>
    <t>2.5.4</t>
  </si>
  <si>
    <t>Séparation urinoir</t>
  </si>
  <si>
    <t>CH5</t>
  </si>
  <si>
    <t>En panneaux compacts massifs stratifiés deux faces</t>
  </si>
  <si>
    <t>U</t>
  </si>
  <si>
    <t>ART</t>
  </si>
  <si>
    <t>BEN-A725</t>
  </si>
  <si>
    <t>2.6</t>
  </si>
  <si>
    <t>PROTECTIONS</t>
  </si>
  <si>
    <t>CH4</t>
  </si>
  <si>
    <t>2.6.1</t>
  </si>
  <si>
    <t>Des murs</t>
  </si>
  <si>
    <t>CH5</t>
  </si>
  <si>
    <t>2.6.1.1</t>
  </si>
  <si>
    <t>Panneaux</t>
  </si>
  <si>
    <t>CH6</t>
  </si>
  <si>
    <t>Panneaux PVC rigides couleur unie</t>
  </si>
  <si>
    <t>m²</t>
  </si>
  <si>
    <t>ART</t>
  </si>
  <si>
    <t>BEN-A123</t>
  </si>
  <si>
    <t>2.6.2</t>
  </si>
  <si>
    <t>Protection des angles saillants</t>
  </si>
  <si>
    <t>CH5</t>
  </si>
  <si>
    <t>Cornière en mousse - Ht 1.00 m</t>
  </si>
  <si>
    <t>U</t>
  </si>
  <si>
    <t>ART</t>
  </si>
  <si>
    <t>NID-C920</t>
  </si>
  <si>
    <t>2.7</t>
  </si>
  <si>
    <t>SIGNALETIQUE</t>
  </si>
  <si>
    <t>CH4</t>
  </si>
  <si>
    <t>2.7.1</t>
  </si>
  <si>
    <t>Des locaux</t>
  </si>
  <si>
    <t>CH5</t>
  </si>
  <si>
    <t>Sticker</t>
  </si>
  <si>
    <t>U</t>
  </si>
  <si>
    <t>ART</t>
  </si>
  <si>
    <t>NID-D038</t>
  </si>
  <si>
    <t>2.8</t>
  </si>
  <si>
    <t>PLACARDS</t>
  </si>
  <si>
    <t>CH4</t>
  </si>
  <si>
    <t>2.8.1</t>
  </si>
  <si>
    <t>Portes de placards coulissantes</t>
  </si>
  <si>
    <t>CH5</t>
  </si>
  <si>
    <t>De 1.50 à 1.59 m de largeur</t>
  </si>
  <si>
    <t>U</t>
  </si>
  <si>
    <t>ART</t>
  </si>
  <si>
    <t>FGC-C648</t>
  </si>
  <si>
    <t>De 2.60 à 2.69 m de largeur</t>
  </si>
  <si>
    <t>U</t>
  </si>
  <si>
    <t>ART</t>
  </si>
  <si>
    <t>FGC-F327</t>
  </si>
  <si>
    <t>De 2.80 à 2.89 m de largeur</t>
  </si>
  <si>
    <t>U</t>
  </si>
  <si>
    <t>ART</t>
  </si>
  <si>
    <t>FGC-B569</t>
  </si>
  <si>
    <t>2.8.2</t>
  </si>
  <si>
    <t>Aménagement de placard</t>
  </si>
  <si>
    <t>CH5</t>
  </si>
  <si>
    <t>2.8.2.1</t>
  </si>
  <si>
    <t>Etagères mélaminés</t>
  </si>
  <si>
    <t>CH6</t>
  </si>
  <si>
    <t>Pour placard de 1.50 à 1.59 m de largeur</t>
  </si>
  <si>
    <t>U</t>
  </si>
  <si>
    <t>ART</t>
  </si>
  <si>
    <t>FGC-F325</t>
  </si>
  <si>
    <t>Pour placard de 2.60 à 2.69 m de largeur</t>
  </si>
  <si>
    <t>U</t>
  </si>
  <si>
    <t>ART</t>
  </si>
  <si>
    <t>FGC-F328</t>
  </si>
  <si>
    <t>Pour placard de 2.80 à 2.89 m de largeur</t>
  </si>
  <si>
    <t>U</t>
  </si>
  <si>
    <t>ART</t>
  </si>
  <si>
    <t>FGC-F326</t>
  </si>
  <si>
    <t>2.9</t>
  </si>
  <si>
    <t>DIVERS</t>
  </si>
  <si>
    <t>CH4</t>
  </si>
  <si>
    <t>2.9.1</t>
  </si>
  <si>
    <t>Détalonnage</t>
  </si>
  <si>
    <t>CH5</t>
  </si>
  <si>
    <t>Suivant indications du lot VMC</t>
  </si>
  <si>
    <t>PM</t>
  </si>
  <si>
    <t>ART</t>
  </si>
  <si>
    <t>NID-C721</t>
  </si>
  <si>
    <t>2.9.2</t>
  </si>
  <si>
    <t>Organigramme des clés</t>
  </si>
  <si>
    <t>CH5</t>
  </si>
  <si>
    <t>L'ensemble</t>
  </si>
  <si>
    <t>Ens</t>
  </si>
  <si>
    <t>ART</t>
  </si>
  <si>
    <t>NID-B172</t>
  </si>
  <si>
    <t>2.9.3</t>
  </si>
  <si>
    <t>Echafaudage/Protection/Santé/Nettoyage</t>
  </si>
  <si>
    <t>CH5</t>
  </si>
  <si>
    <t>Selon réglementation en cours</t>
  </si>
  <si>
    <t>PM</t>
  </si>
  <si>
    <t>ART</t>
  </si>
  <si>
    <t>NID-B126</t>
  </si>
  <si>
    <t>EMPLACEMENT RESERVE A L'ENTREPRISE POUR TOUS DETAILS OU REMARQUES EVENTUELS</t>
  </si>
  <si>
    <t>CH4</t>
  </si>
  <si>
    <t/>
  </si>
  <si>
    <t>ART</t>
  </si>
  <si>
    <t>NID-B443</t>
  </si>
  <si>
    <t>Montant HT du Lot N°07 MENUISERIES INTERIEURES BOIS - AGENCEMENT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</si>
  <si>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</si>
  <si>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</si>
  <si>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</si>
  <si>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</si>
  <si>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</si>
  <si>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</si>
  <si>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</si>
  <si>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</si>
  <si>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3</t>
  </si>
  <si>
    <t>P.S.E. N°03 : MISE EN PLACE DE CASIERS DANS LES VESTIAIRES DU PERSONNEL</t>
  </si>
  <si>
    <t>CH3</t>
  </si>
  <si>
    <t>3.1</t>
  </si>
  <si>
    <t>CASIERS</t>
  </si>
  <si>
    <t>CH4</t>
  </si>
  <si>
    <t>Géant 2 cases avec clé</t>
  </si>
  <si>
    <t>U</t>
  </si>
  <si>
    <t>ART</t>
  </si>
  <si>
    <t>CAH-C762</t>
  </si>
  <si>
    <t>Montant HT du Lot N°07 MENUISERIES INTERIEURES BOIS - AGENCEMENT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</si>
  <si>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</si>
  <si>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</si>
  <si>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</si>
  <si>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</si>
  <si>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</si>
  <si>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</si>
  <si>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</si>
  <si>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</si>
  <si>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</si>
  <si>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DESCRIPTIONS DES OUVRAGES</t>
  </si>
  <si>
    <t>CH3</t>
  </si>
  <si>
    <t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</t>
  </si>
  <si>
    <t>ART</t>
  </si>
  <si>
    <t>STA-A033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</si>
  <si>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</si>
  <si>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</si>
  <si>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NID-D746</t>
  </si>
  <si>
    <t>2.1</t>
  </si>
  <si>
    <t>ETUDES EXE</t>
  </si>
  <si>
    <t>CH4</t>
  </si>
  <si>
    <t>Etudes EXE</t>
  </si>
  <si>
    <t>Ens</t>
  </si>
  <si>
    <t>ART</t>
  </si>
  <si>
    <t>NID-C088</t>
  </si>
  <si>
    <t>D.O.E.</t>
  </si>
  <si>
    <t>Ens</t>
  </si>
  <si>
    <t>ART</t>
  </si>
  <si>
    <t>NID-C089</t>
  </si>
  <si>
    <t>2.2</t>
  </si>
  <si>
    <t>PREPARATION DU SUPPORT</t>
  </si>
  <si>
    <t>CH4</t>
  </si>
  <si>
    <t>2.2.1</t>
  </si>
  <si>
    <t>Ragréage</t>
  </si>
  <si>
    <t>CH5</t>
  </si>
  <si>
    <t>2.2.1.1</t>
  </si>
  <si>
    <t>Classement P4SR</t>
  </si>
  <si>
    <t>CH6</t>
  </si>
  <si>
    <t>épaisseur minimale 3 mm</t>
  </si>
  <si>
    <t>m²</t>
  </si>
  <si>
    <t>ART</t>
  </si>
  <si>
    <t>NID-C091</t>
  </si>
  <si>
    <t>2.2.2</t>
  </si>
  <si>
    <t>Sous-couche de désolidarisation</t>
  </si>
  <si>
    <t>CH5</t>
  </si>
  <si>
    <t>2.2.2.1</t>
  </si>
  <si>
    <t>Sol PVC</t>
  </si>
  <si>
    <t>CH6</t>
  </si>
  <si>
    <t>Membrane d'étanchéité stabilisante</t>
  </si>
  <si>
    <t>m²</t>
  </si>
  <si>
    <t>ART</t>
  </si>
  <si>
    <t>NID-B803</t>
  </si>
  <si>
    <t>2.2.2.2</t>
  </si>
  <si>
    <t>Sol linoléum</t>
  </si>
  <si>
    <t>CH6</t>
  </si>
  <si>
    <t>Primaire époxy bicomposant</t>
  </si>
  <si>
    <t>m²</t>
  </si>
  <si>
    <t>ART</t>
  </si>
  <si>
    <t>NID-B977</t>
  </si>
  <si>
    <t>2.3</t>
  </si>
  <si>
    <t>FINITION PVC</t>
  </si>
  <si>
    <t>CH4</t>
  </si>
  <si>
    <t>2.3.1</t>
  </si>
  <si>
    <t>Compact Hétérogène</t>
  </si>
  <si>
    <t>CH5</t>
  </si>
  <si>
    <t>2.3.1.1</t>
  </si>
  <si>
    <t>U3P3</t>
  </si>
  <si>
    <t>CH6</t>
  </si>
  <si>
    <t>Epaisseur totale : 2.00 mm</t>
  </si>
  <si>
    <t>m²</t>
  </si>
  <si>
    <t>ART</t>
  </si>
  <si>
    <t>NID-D476</t>
  </si>
  <si>
    <t>2.3.1.2</t>
  </si>
  <si>
    <t>U4P3</t>
  </si>
  <si>
    <t>CH6</t>
  </si>
  <si>
    <t>Epaisseur totale : 2.00 mm</t>
  </si>
  <si>
    <t>m²</t>
  </si>
  <si>
    <t>ART</t>
  </si>
  <si>
    <t>NID-D477</t>
  </si>
  <si>
    <t>2.4</t>
  </si>
  <si>
    <t>REVETEMENT LINOLEUM</t>
  </si>
  <si>
    <t>CH4</t>
  </si>
  <si>
    <t>2.4.1</t>
  </si>
  <si>
    <t>U4P3 2.5 mm</t>
  </si>
  <si>
    <t>CH5</t>
  </si>
  <si>
    <t>Épaisseur 2.5 mm</t>
  </si>
  <si>
    <t>m²</t>
  </si>
  <si>
    <t>ART</t>
  </si>
  <si>
    <t>NID-C024</t>
  </si>
  <si>
    <t>2.5</t>
  </si>
  <si>
    <t>ACCESSOIRES</t>
  </si>
  <si>
    <t>CH4</t>
  </si>
  <si>
    <t>2.5.1</t>
  </si>
  <si>
    <t>Profil d'arrêt</t>
  </si>
  <si>
    <t>CH5</t>
  </si>
  <si>
    <t>En aluminium</t>
  </si>
  <si>
    <t>ml</t>
  </si>
  <si>
    <t>ART</t>
  </si>
  <si>
    <t>NID-C095</t>
  </si>
  <si>
    <t>2.5.2</t>
  </si>
  <si>
    <t>Plinthes</t>
  </si>
  <si>
    <t>CH5</t>
  </si>
  <si>
    <t>2.5.2.1</t>
  </si>
  <si>
    <t>Profilé d'appui décoratif</t>
  </si>
  <si>
    <t>CH6</t>
  </si>
  <si>
    <t>Hauteur 80 mm</t>
  </si>
  <si>
    <t>ml</t>
  </si>
  <si>
    <t>ART</t>
  </si>
  <si>
    <t>NID-D020</t>
  </si>
  <si>
    <t>2.5.2.2</t>
  </si>
  <si>
    <t>Linoléum</t>
  </si>
  <si>
    <t>CH6</t>
  </si>
  <si>
    <t>Hauteur : 100 mm</t>
  </si>
  <si>
    <t>ml</t>
  </si>
  <si>
    <t>ART</t>
  </si>
  <si>
    <t>NID-D018</t>
  </si>
  <si>
    <t>2.6</t>
  </si>
  <si>
    <t>TAPIS</t>
  </si>
  <si>
    <t>CH4</t>
  </si>
  <si>
    <t>2.6.1</t>
  </si>
  <si>
    <t>Intérieur</t>
  </si>
  <si>
    <t>CH5</t>
  </si>
  <si>
    <t>Tufté</t>
  </si>
  <si>
    <t>m²</t>
  </si>
  <si>
    <t>ART</t>
  </si>
  <si>
    <t>NID-B811</t>
  </si>
  <si>
    <t>2.7</t>
  </si>
  <si>
    <t>DIVERS</t>
  </si>
  <si>
    <t>CH4</t>
  </si>
  <si>
    <t>2.7.1</t>
  </si>
  <si>
    <t>Echafaudage/Protection/Santé/Nettoyage</t>
  </si>
  <si>
    <t>CH5</t>
  </si>
  <si>
    <t>Selon réglementation en cours</t>
  </si>
  <si>
    <t>PM</t>
  </si>
  <si>
    <t>ART</t>
  </si>
  <si>
    <t>NID-B754</t>
  </si>
  <si>
    <t>EMPLACEMENT RESERVE A L'ENTREPRISE POUR TOUS DETAILS OU REMARQUES EVENTUELS</t>
  </si>
  <si>
    <t>CH4</t>
  </si>
  <si>
    <t/>
  </si>
  <si>
    <t>ART</t>
  </si>
  <si>
    <t>STA-A047</t>
  </si>
  <si>
    <t>Montant HT du Lot N°08 SOLS SOUPLES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</si>
  <si>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</si>
  <si>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</si>
  <si>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</si>
  <si>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</si>
  <si>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</si>
  <si>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</si>
  <si>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</si>
  <si>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</si>
  <si>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2</t>
  </si>
  <si>
    <t>DESCRIPTIONS DES OUVRAGES</t>
  </si>
  <si>
    <t>CH3</t>
  </si>
  <si>
    <t>PEINT</t>
  </si>
  <si>
    <t xml:space="preserve">Pour présenter son offre, l'entrepreneur devra impérativement suivre la décomposition de la DPGF comme définie ci-aprés. Si certaines prestations propres à des articles décrits sont manquantes (dimensions différentes, sous-détails...), elles doivent être rajoutées dans les paragraphes concernés. </t>
  </si>
  <si>
    <t>ART</t>
  </si>
  <si>
    <t>NID-J995</t>
  </si>
  <si>
    <t>Pour toutes précisions ou si certaines prestations sont non décrites dans le C.C.T.P. un emplacement est réservé à l'entrepreneur en fin de DPGF pour tous détails ou remarques particulières qu'il souhaiterait formuler.</t>
  </si>
  <si>
    <t>ART</t>
  </si>
  <si>
    <t>NID-J994</t>
  </si>
  <si>
    <t>2.1</t>
  </si>
  <si>
    <t>ETUDES EXE</t>
  </si>
  <si>
    <t>CH4</t>
  </si>
  <si>
    <t>Etudes EXE</t>
  </si>
  <si>
    <t>Ens</t>
  </si>
  <si>
    <t>ART</t>
  </si>
  <si>
    <t>NID-K034</t>
  </si>
  <si>
    <t>D.O.E.</t>
  </si>
  <si>
    <t>Ens</t>
  </si>
  <si>
    <t>ART</t>
  </si>
  <si>
    <t>NID-K035</t>
  </si>
  <si>
    <t>2.2</t>
  </si>
  <si>
    <t>FINITION DES PLAFONDS</t>
  </si>
  <si>
    <t>CH4</t>
  </si>
  <si>
    <t>2.2.1</t>
  </si>
  <si>
    <t>Peinture intérieure</t>
  </si>
  <si>
    <t>CH5</t>
  </si>
  <si>
    <t>2.2.1.1</t>
  </si>
  <si>
    <t>Sur supports plâtre</t>
  </si>
  <si>
    <t>CH6</t>
  </si>
  <si>
    <t>2.2.1.1.1</t>
  </si>
  <si>
    <t>Finition mate - Acrylique</t>
  </si>
  <si>
    <t>CH6</t>
  </si>
  <si>
    <t>Compris travaux préparatoires</t>
  </si>
  <si>
    <t>m²</t>
  </si>
  <si>
    <t>ART</t>
  </si>
  <si>
    <t>NID-B684</t>
  </si>
  <si>
    <t>2.3</t>
  </si>
  <si>
    <t>FINITION DES MURS</t>
  </si>
  <si>
    <t>CH4</t>
  </si>
  <si>
    <t>2.3.1</t>
  </si>
  <si>
    <t>Peinture Intérieure</t>
  </si>
  <si>
    <t>CH5</t>
  </si>
  <si>
    <t>2.3.1.1</t>
  </si>
  <si>
    <t>Sur supports plâtre</t>
  </si>
  <si>
    <t>CH6</t>
  </si>
  <si>
    <t>2.3.1.1.1</t>
  </si>
  <si>
    <t>Finition satinée - Acrylique</t>
  </si>
  <si>
    <t>CH6</t>
  </si>
  <si>
    <t>Compris travaux préparatoires</t>
  </si>
  <si>
    <t>m²</t>
  </si>
  <si>
    <t>ART</t>
  </si>
  <si>
    <t>NID-B667</t>
  </si>
  <si>
    <t>2.4</t>
  </si>
  <si>
    <t>FINITION DES OUVRAGES BOIS</t>
  </si>
  <si>
    <t>CH4</t>
  </si>
  <si>
    <t>2.4.1</t>
  </si>
  <si>
    <t>Intérieure</t>
  </si>
  <si>
    <t>CH5</t>
  </si>
  <si>
    <t>2.4.1.1</t>
  </si>
  <si>
    <t>Finition satinée - Acrylique</t>
  </si>
  <si>
    <t>CH6</t>
  </si>
  <si>
    <t>Compris travaux préparatoires</t>
  </si>
  <si>
    <t>m²</t>
  </si>
  <si>
    <t>ART</t>
  </si>
  <si>
    <t>NID-B669</t>
  </si>
  <si>
    <t>2.5</t>
  </si>
  <si>
    <t>FINITION DES OUVRAGES METALLIQUES</t>
  </si>
  <si>
    <t>CH4</t>
  </si>
  <si>
    <t>2.5.1</t>
  </si>
  <si>
    <t>Intérieurs - Environnement peu agressif</t>
  </si>
  <si>
    <t>CH5</t>
  </si>
  <si>
    <t>Compris travaux préparatoires</t>
  </si>
  <si>
    <t>Ens</t>
  </si>
  <si>
    <t>ART</t>
  </si>
  <si>
    <t>NID-B670</t>
  </si>
  <si>
    <t>2.6</t>
  </si>
  <si>
    <t>FINITION DES OUVRAGES PVC</t>
  </si>
  <si>
    <t>CH4</t>
  </si>
  <si>
    <t>2.6.1</t>
  </si>
  <si>
    <t>Intérieurs</t>
  </si>
  <si>
    <t>CH5</t>
  </si>
  <si>
    <t>Compris travaux préparatoires</t>
  </si>
  <si>
    <t>Ens</t>
  </si>
  <si>
    <t>ART</t>
  </si>
  <si>
    <t>NID-B671</t>
  </si>
  <si>
    <t>2.7</t>
  </si>
  <si>
    <t>NETTOYAGE GENERAL</t>
  </si>
  <si>
    <t>CH4</t>
  </si>
  <si>
    <t>Nettoyage avant réception</t>
  </si>
  <si>
    <t>Ens</t>
  </si>
  <si>
    <t>ART</t>
  </si>
  <si>
    <t>NID-D183</t>
  </si>
  <si>
    <t>Nettoyage après levée des réserves</t>
  </si>
  <si>
    <t>Ens</t>
  </si>
  <si>
    <t>ART</t>
  </si>
  <si>
    <t>NID-B672</t>
  </si>
  <si>
    <t>2.8</t>
  </si>
  <si>
    <t>DIVERS</t>
  </si>
  <si>
    <t>CH4</t>
  </si>
  <si>
    <t>2.8.1</t>
  </si>
  <si>
    <t>Echafaudage/Protection/Santé/Nettoyage</t>
  </si>
  <si>
    <t>CH5</t>
  </si>
  <si>
    <t>Selon réglementation en cours</t>
  </si>
  <si>
    <t>PM</t>
  </si>
  <si>
    <t>ART</t>
  </si>
  <si>
    <t>NID-B673</t>
  </si>
  <si>
    <t>EMPLACEMENT RESERVE A L'ENTREPRISE POUR TOUS DETAILS OU REMARQUES EVENTUELS</t>
  </si>
  <si>
    <t>CH4</t>
  </si>
  <si>
    <t/>
  </si>
  <si>
    <t>ART</t>
  </si>
  <si>
    <t>NID-K013</t>
  </si>
  <si>
    <t>Montant HT du Lot N°09 PEINTURE</t>
  </si>
  <si>
    <t>TOTHT</t>
  </si>
  <si>
    <t>TVA</t>
  </si>
  <si>
    <t>Montant TTC</t>
  </si>
  <si>
    <t>TOTTTC</t>
  </si>
  <si>
    <t>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</si>
</sst>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;\-#,##0.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6"/>
      <color rgb="FFFF0000"/>
      <name val="Calibri"/>
      <family val="1"/>
    </font>
    <font>
      <sz val="11"/>
      <color rgb="FF000000"/>
      <name val="Arial"/>
      <family val="1"/>
    </font>
    <font>
      <b/>
      <u/>
      <sz val="14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2"/>
      <color rgb="FF000000"/>
      <name val="Calibri"/>
      <family val="1"/>
    </font>
    <font>
      <u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0"/>
      <color rgb="FF000000"/>
      <name val="Times New Roman"/>
      <family val="1"/>
    </font>
    <font>
      <sz val="10"/>
      <color rgb="FFFF0000"/>
      <name val="Arial"/>
      <family val="1"/>
    </font>
    <font>
      <b/>
      <i/>
      <u/>
      <sz val="9"/>
      <color rgb="FFFF0000"/>
      <name val="Calibri"/>
      <family val="1"/>
    </font>
    <font>
      <sz val="8"/>
      <color rgb="FF000000"/>
      <name val="Arial"/>
      <family val="1"/>
    </font>
    <font>
      <sz val="9"/>
      <color rgb="FF000000"/>
      <name val="Calibri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54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 indent="2"/>
    </xf>
    <xf numFmtId="0" fontId="11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1"/>
    </xf>
    <xf numFmtId="0" fontId="15" fillId="0" borderId="0" applyFill="0">
      <alignment horizontal="left" vertical="top" wrapText="1" inden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 indent="1"/>
    </xf>
    <xf numFmtId="0" fontId="15" fillId="0" borderId="0" applyFill="0">
      <alignment horizontal="left" vertical="top" wrapText="1" indent="1"/>
    </xf>
    <xf numFmtId="0" fontId="15" fillId="0" borderId="0" applyFill="0">
      <alignment horizontal="left" vertical="top" wrapText="1" indent="1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/>
    </xf>
  </cellStyleXfs>
  <cellXfs count="84">
    <xf numFmtId="0" fontId="0" fillId="0" borderId="0" xfId="0"/>
    <xf numFmtId="0" fontId="20" fillId="0" borderId="0" xfId="0" applyFont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25" xfId="0" applyFont="1" applyBorder="1" applyAlignment="1">
      <alignment horizontal="left" vertical="top" wrapText="1"/>
    </xf>
    <xf numFmtId="164" fontId="0" fillId="0" borderId="29" xfId="0" applyNumberFormat="1" applyBorder="1" applyAlignment="1">
      <alignment horizontal="right" vertical="top" wrapText="1"/>
    </xf>
    <xf numFmtId="164" fontId="0" fillId="0" borderId="26" xfId="0" applyNumberFormat="1" applyBorder="1" applyAlignment="1">
      <alignment horizontal="right" vertical="top" wrapText="1"/>
    </xf>
    <xf numFmtId="164" fontId="0" fillId="0" borderId="30" xfId="0" applyNumberFormat="1" applyBorder="1" applyAlignment="1">
      <alignment horizontal="right" vertical="top" wrapText="1"/>
    </xf>
    <xf numFmtId="164" fontId="0" fillId="0" borderId="27" xfId="0" applyNumberFormat="1" applyBorder="1" applyAlignment="1">
      <alignment horizontal="right" vertical="top" wrapText="1"/>
    </xf>
    <xf numFmtId="164" fontId="0" fillId="0" borderId="28" xfId="0" applyNumberFormat="1" applyBorder="1" applyAlignment="1">
      <alignment horizontal="right" vertical="top" wrapText="1"/>
    </xf>
    <xf numFmtId="164" fontId="0" fillId="0" borderId="31" xfId="0" applyNumberFormat="1" applyBorder="1" applyAlignment="1">
      <alignment horizontal="right" vertical="top" wrapText="1"/>
    </xf>
    <xf numFmtId="0" fontId="20" fillId="0" borderId="21" xfId="0" applyFont="1" applyBorder="1" applyAlignment="1">
      <alignment horizontal="left" vertical="top" wrapText="1"/>
    </xf>
    <xf numFmtId="164" fontId="0" fillId="0" borderId="24" xfId="0" applyNumberFormat="1" applyBorder="1" applyAlignment="1">
      <alignment horizontal="right" vertical="top" wrapText="1"/>
    </xf>
    <xf numFmtId="164" fontId="0" fillId="0" borderId="18" xfId="0" applyNumberFormat="1" applyBorder="1" applyAlignment="1">
      <alignment horizontal="right" vertical="top" wrapText="1"/>
    </xf>
    <xf numFmtId="164" fontId="0" fillId="0" borderId="20" xfId="0" applyNumberFormat="1" applyBorder="1" applyAlignment="1">
      <alignment horizontal="right" vertical="top" wrapText="1"/>
    </xf>
    <xf numFmtId="164" fontId="0" fillId="0" borderId="22" xfId="0" applyNumberFormat="1" applyBorder="1" applyAlignment="1">
      <alignment horizontal="right" vertical="top" wrapText="1"/>
    </xf>
    <xf numFmtId="164" fontId="0" fillId="0" borderId="23" xfId="0" applyNumberFormat="1" applyBorder="1" applyAlignment="1">
      <alignment horizontal="right" vertical="top" wrapText="1"/>
    </xf>
    <xf numFmtId="164" fontId="0" fillId="0" borderId="19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164" fontId="0" fillId="0" borderId="13" xfId="0" applyNumberFormat="1" applyBorder="1" applyAlignment="1">
      <alignment horizontal="right" vertical="top" wrapText="1"/>
    </xf>
    <xf numFmtId="164" fontId="0" fillId="0" borderId="16" xfId="0" applyNumberFormat="1" applyBorder="1" applyAlignment="1">
      <alignment horizontal="right" vertical="top" wrapText="1"/>
    </xf>
    <xf numFmtId="164" fontId="0" fillId="0" borderId="15" xfId="0" applyNumberFormat="1" applyBorder="1" applyAlignment="1">
      <alignment horizontal="right" vertical="top" wrapText="1"/>
    </xf>
    <xf numFmtId="164" fontId="0" fillId="0" borderId="17" xfId="0" applyNumberFormat="1" applyBorder="1" applyAlignment="1">
      <alignment horizontal="right" vertical="top" wrapText="1"/>
    </xf>
    <xf numFmtId="164" fontId="0" fillId="0" borderId="14" xfId="0" applyNumberFormat="1" applyBorder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164" fontId="20" fillId="0" borderId="3" xfId="0" applyNumberFormat="1" applyFont="1" applyBorder="1" applyAlignment="1">
      <alignment horizontal="right" vertical="top" wrapText="1"/>
    </xf>
    <xf numFmtId="164" fontId="20" fillId="0" borderId="4" xfId="0" applyNumberFormat="1" applyFont="1" applyBorder="1" applyAlignment="1">
      <alignment horizontal="right" vertical="top" wrapText="1"/>
    </xf>
    <xf numFmtId="164" fontId="20" fillId="0" borderId="9" xfId="0" applyNumberFormat="1" applyFont="1" applyBorder="1" applyAlignment="1">
      <alignment horizontal="right" vertical="top" wrapText="1"/>
    </xf>
    <xf numFmtId="164" fontId="20" fillId="0" borderId="5" xfId="0" applyNumberFormat="1" applyFont="1" applyBorder="1" applyAlignment="1">
      <alignment horizontal="right" vertical="top" wrapText="1"/>
    </xf>
    <xf numFmtId="164" fontId="20" fillId="0" borderId="10" xfId="0" applyNumberFormat="1" applyFont="1" applyBorder="1" applyAlignment="1">
      <alignment horizontal="right" vertical="top" wrapText="1"/>
    </xf>
    <xf numFmtId="164" fontId="20" fillId="0" borderId="7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50" xfId="0" applyBorder="1" applyAlignment="1">
      <alignment horizontal="center" vertical="top" wrapText="1"/>
    </xf>
    <xf numFmtId="0" fontId="20" fillId="0" borderId="51" xfId="0" applyFont="1" applyBorder="1" applyAlignment="1">
      <alignment horizontal="left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1" xfId="0" applyFont="1" applyBorder="1" applyAlignment="1">
      <alignment horizontal="right" vertical="top" wrapText="1"/>
    </xf>
    <xf numFmtId="0" fontId="0" fillId="0" borderId="47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1" fillId="2" borderId="47" xfId="1" applyFill="1" applyBorder="1">
      <alignment horizontal="left" vertical="top" wrapText="1"/>
    </xf>
    <xf numFmtId="0" fontId="4" fillId="2" borderId="46" xfId="10" applyBorder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0" borderId="44" xfId="1" applyFill="1" applyBorder="1">
      <alignment horizontal="left" vertical="top" wrapText="1"/>
    </xf>
    <xf numFmtId="0" fontId="11" fillId="0" borderId="45" xfId="26" applyFill="1" applyBorder="1">
      <alignment horizontal="left" vertical="top" wrapText="1" indent="1"/>
    </xf>
    <xf numFmtId="0" fontId="0" fillId="0" borderId="18" xfId="0" applyFill="1" applyBorder="1" applyAlignment="1" applyProtection="1">
      <alignment horizontal="left" vertical="top"/>
      <protection locked="0"/>
    </xf>
    <xf numFmtId="165" fontId="0" fillId="0" borderId="18" xfId="0" applyNumberFormat="1" applyFill="1" applyBorder="1" applyAlignment="1" applyProtection="1">
      <alignment horizontal="center" vertical="top" wrapText="1"/>
      <protection locked="0"/>
    </xf>
    <xf numFmtId="164" fontId="0" fillId="0" borderId="18" xfId="0" applyNumberFormat="1" applyFill="1" applyBorder="1" applyAlignment="1" applyProtection="1">
      <alignment horizontal="center" vertical="top" wrapText="1"/>
      <protection locked="0"/>
    </xf>
    <xf numFmtId="164" fontId="0" fillId="0" borderId="23" xfId="0" applyNumberFormat="1" applyFill="1" applyBorder="1" applyAlignment="1" applyProtection="1">
      <alignment horizontal="right" vertical="top" wrapText="1"/>
      <protection locked="0"/>
    </xf>
    <xf numFmtId="0" fontId="1" fillId="0" borderId="43" xfId="1" applyFill="1" applyBorder="1">
      <alignment horizontal="left" vertical="top" wrapText="1"/>
    </xf>
    <xf numFmtId="0" fontId="11" fillId="0" borderId="42" xfId="26" applyFill="1" applyBorder="1">
      <alignment horizontal="left" vertical="top" wrapText="1" indent="1"/>
    </xf>
    <xf numFmtId="0" fontId="1" fillId="3" borderId="43" xfId="1" applyFill="1" applyBorder="1">
      <alignment horizontal="left" vertical="top" wrapText="1"/>
    </xf>
    <xf numFmtId="0" fontId="6" fillId="0" borderId="42" xfId="14" applyFill="1" applyBorder="1">
      <alignment horizontal="left" vertical="top" wrapText="1"/>
    </xf>
    <xf numFmtId="0" fontId="9" fillId="0" borderId="42" xfId="18" applyFill="1" applyBorder="1">
      <alignment horizontal="left" vertical="top" wrapText="1"/>
    </xf>
    <xf numFmtId="166" fontId="0" fillId="0" borderId="18" xfId="0" applyNumberFormat="1" applyFill="1" applyBorder="1" applyAlignment="1" applyProtection="1">
      <alignment horizontal="center" vertical="top" wrapText="1"/>
      <protection locked="0"/>
    </xf>
    <xf numFmtId="0" fontId="10" fillId="0" borderId="42" xfId="22" applyFill="1" applyBorder="1">
      <alignment horizontal="left" vertical="top" wrapText="1"/>
    </xf>
    <xf numFmtId="0" fontId="21" fillId="0" borderId="40" xfId="0" applyFont="1" applyFill="1" applyBorder="1" applyAlignment="1">
      <alignment horizontal="left" vertical="top" wrapText="1"/>
    </xf>
    <xf numFmtId="0" fontId="0" fillId="0" borderId="41" xfId="0" applyFill="1" applyBorder="1" applyAlignment="1">
      <alignment horizontal="left" vertical="top" wrapText="1"/>
    </xf>
    <xf numFmtId="0" fontId="0" fillId="0" borderId="38" xfId="0" applyFill="1" applyBorder="1" applyAlignment="1">
      <alignment horizontal="left" vertical="top" wrapText="1"/>
    </xf>
    <xf numFmtId="0" fontId="0" fillId="0" borderId="39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164" fontId="20" fillId="0" borderId="0" xfId="0" applyNumberFormat="1" applyFont="1" applyFill="1" applyAlignment="1">
      <alignment horizontal="right" vertical="top" wrapText="1"/>
    </xf>
    <xf numFmtId="165" fontId="22" fillId="3" borderId="0" xfId="0" applyNumberFormat="1" applyFont="1" applyFill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1" fillId="3" borderId="44" xfId="1" applyFill="1" applyBorder="1">
      <alignment horizontal="left" vertical="top" wrapText="1"/>
    </xf>
    <xf numFmtId="0" fontId="6" fillId="0" borderId="45" xfId="14" applyFill="1" applyBorder="1">
      <alignment horizontal="left" vertical="top" wrapText="1"/>
    </xf>
    <xf numFmtId="0" fontId="20" fillId="0" borderId="33" xfId="0" applyFont="1" applyBorder="1" applyAlignment="1">
      <alignment horizontal="center" vertical="top" wrapText="1"/>
    </xf>
    <xf numFmtId="0" fontId="20" fillId="0" borderId="32" xfId="0" applyFont="1" applyBorder="1" applyAlignment="1">
      <alignment horizontal="center" vertical="top" wrapText="1"/>
    </xf>
    <xf numFmtId="0" fontId="20" fillId="0" borderId="34" xfId="0" applyFont="1" applyBorder="1" applyAlignment="1">
      <alignment horizontal="center" vertical="top" wrapText="1"/>
    </xf>
    <xf numFmtId="0" fontId="0" fillId="0" borderId="52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5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N°01 AMENAGEMENTS EXTERIEURS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N°07 MENUISERIES INTERIEURES BOIS - AGENCEMENT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Mise en place de casiers dans les vestiaires du personnel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N°08 SOLS SOUPLES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N°09 PEINTURE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N°02 DEMOLITION - DESAMIANTAGE - GROS-OEUVRE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N°03 RAVALEMENT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N°04 ETANCHEITE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N°05 MENUISERIES EXTERIEURES ALUMINIUM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N°05 MENUISERIES EXTERIEURES ALUMINIUM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Remplacement de la porte de la chaufferie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N°05 MENUISERIES EXTERIEURES ALUMINIUM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Remplacement des portes des locaux techniques extérieures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N°06 PLATRERIE - FAUX-PLAFONDS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77283</xdr:rowOff>
    </xdr:from>
    <xdr:to>
      <xdr:col>5</xdr:col>
      <xdr:colOff>792000</xdr:colOff>
      <xdr:row>0</xdr:row>
      <xdr:rowOff>680087</xdr:rowOff>
    </xdr:to>
    <xdr:sp macro="" textlink="">
      <xdr:nvSpPr>
        <xdr:cNvPr id="3" name="Forme1"/>
        <xdr:cNvSpPr/>
      </xdr:nvSpPr>
      <xdr:spPr>
        <a:xfrm>
          <a:off x="633717" y="77283"/>
          <a:ext cx="5688000" cy="602804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Aménagement d'un crèche d'entreprises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CCI Limoges Haute-Vienne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16 place Jourdan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TitilliumText14L"/>
            </a:rPr>
            <a:t>87011 LIMOGES</a:t>
          </a:r>
        </a:p>
      </xdr:txBody>
    </xdr:sp>
    <xdr:clientData/>
  </xdr:twoCellAnchor>
  <xdr:twoCellAnchor editAs="absolute">
    <xdr:from>
      <xdr:col>1</xdr:col>
      <xdr:colOff>2592000</xdr:colOff>
      <xdr:row>0</xdr:row>
      <xdr:rowOff>247304</xdr:rowOff>
    </xdr:from>
    <xdr:to>
      <xdr:col>5</xdr:col>
      <xdr:colOff>756000</xdr:colOff>
      <xdr:row>0</xdr:row>
      <xdr:rowOff>664630</xdr:rowOff>
    </xdr:to>
    <xdr:sp macro="" textlink="">
      <xdr:nvSpPr>
        <xdr:cNvPr id="4" name="Forme2"/>
        <xdr:cNvSpPr/>
      </xdr:nvSpPr>
      <xdr:spPr>
        <a:xfrm>
          <a:off x="3261326" y="247304"/>
          <a:ext cx="3014022" cy="417326"/>
        </a:xfrm>
        <a:prstGeom prst="rect">
          <a:avLst/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1826" tIns="61826" rIns="61826" bIns="61826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TitilliumText14L"/>
            </a:rPr>
            <a:t>Lot N°07 MENUISERIES INTERIEURES BOIS - AGENCEMENT</a:t>
          </a:r>
        </a:p>
      </xdr:txBody>
    </xdr:sp>
    <xdr:clientData/>
  </xdr:twoCellAnchor>
  <xdr:twoCellAnchor editAs="absolute">
    <xdr:from>
      <xdr:col>0</xdr:col>
      <xdr:colOff>144000</xdr:colOff>
      <xdr:row>0</xdr:row>
      <xdr:rowOff>77283</xdr:rowOff>
    </xdr:from>
    <xdr:to>
      <xdr:col>0</xdr:col>
      <xdr:colOff>468000</xdr:colOff>
      <xdr:row>0</xdr:row>
      <xdr:rowOff>680087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65" y="77283"/>
          <a:ext cx="9" cy="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4A6B2-BF36-4FC6-87AA-C32E30A70B43}">
  <dimension ref="A1:R24"/>
  <sheetViews>
    <sheetView showGridLines="0" tabSelected="1" workbookViewId="0">
      <selection activeCell="H13" sqref="H13"/>
    </sheetView>
  </sheetViews>
  <sheetFormatPr baseColWidth="10" defaultColWidth="10.7265625" defaultRowHeight="14.5" x14ac:dyDescent="0.35"/>
  <cols>
    <col min="1" max="1" width="10.7265625" customWidth="1"/>
    <col min="2" max="2" width="50.7265625" customWidth="1"/>
    <col min="3" max="3" width="15.7265625" customWidth="1"/>
    <col min="4" max="4" width="6.7265625" customWidth="1"/>
    <col min="5" max="5" width="17.7265625" customWidth="1"/>
    <col min="6" max="6" width="16.7265625" customWidth="1"/>
    <col min="7" max="10" width="15.7265625" customWidth="1"/>
    <col min="11" max="11" width="6.7265625" customWidth="1"/>
    <col min="12" max="12" width="17.7265625" customWidth="1"/>
    <col min="13" max="13" width="16.7265625" customWidth="1"/>
    <col min="14" max="14" width="15.7265625" customWidth="1"/>
    <col min="15" max="15" width="6.7265625" customWidth="1"/>
    <col min="16" max="16" width="17.7265625" customWidth="1"/>
    <col min="17" max="17" width="16.7265625" customWidth="1"/>
    <col min="18" max="19" width="10.7265625" customWidth="1"/>
  </cols>
  <sheetData>
    <row r="1" spans="1:18" x14ac:dyDescent="0.35">
      <c r="B1" s="1" t="s">
        <v>0</v>
      </c>
    </row>
    <row r="2" spans="1:18" x14ac:dyDescent="0.35">
      <c r="B2" s="1" t="s">
        <v>1</v>
      </c>
    </row>
    <row r="3" spans="1:18" x14ac:dyDescent="0.35">
      <c r="B3" s="1" t="s">
        <v>2</v>
      </c>
    </row>
    <row r="5" spans="1:18" x14ac:dyDescent="0.35">
      <c r="B5" s="1" t="s">
        <v>3</v>
      </c>
    </row>
    <row r="6" spans="1:18" x14ac:dyDescent="0.35">
      <c r="B6" s="1" t="s">
        <v>4</v>
      </c>
    </row>
    <row r="7" spans="1:18" x14ac:dyDescent="0.35">
      <c r="B7" s="1"/>
    </row>
    <row r="8" spans="1:18" x14ac:dyDescent="0.35">
      <c r="B8" s="1" t="s">
        <v>5</v>
      </c>
    </row>
    <row r="9" spans="1:18" x14ac:dyDescent="0.35">
      <c r="B9" s="1" t="s">
        <v>6</v>
      </c>
    </row>
    <row r="10" spans="1:18" x14ac:dyDescent="0.35"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8" x14ac:dyDescent="0.35">
      <c r="B11" s="3"/>
      <c r="C11" s="78" t="s">
        <v>7</v>
      </c>
      <c r="D11" s="79"/>
      <c r="E11" s="79"/>
      <c r="F11" s="80"/>
      <c r="G11" s="78" t="s">
        <v>1865</v>
      </c>
      <c r="H11" s="79"/>
      <c r="I11" s="79"/>
      <c r="J11" s="79"/>
      <c r="K11" s="79"/>
      <c r="L11" s="79"/>
      <c r="M11" s="80"/>
      <c r="N11" s="78" t="s">
        <v>8</v>
      </c>
      <c r="O11" s="79"/>
      <c r="P11" s="79"/>
      <c r="Q11" s="80"/>
      <c r="R11" s="4"/>
    </row>
    <row r="12" spans="1:18" ht="72.5" x14ac:dyDescent="0.35">
      <c r="A12" s="5"/>
      <c r="B12" s="6" t="s">
        <v>9</v>
      </c>
      <c r="C12" s="7" t="s">
        <v>10</v>
      </c>
      <c r="D12" s="8" t="s">
        <v>11</v>
      </c>
      <c r="E12" s="8" t="s">
        <v>12</v>
      </c>
      <c r="F12" s="9" t="s">
        <v>13</v>
      </c>
      <c r="G12" s="7" t="s">
        <v>14</v>
      </c>
      <c r="H12" s="8" t="s">
        <v>15</v>
      </c>
      <c r="I12" s="10" t="s">
        <v>16</v>
      </c>
      <c r="J12" s="11" t="s">
        <v>17</v>
      </c>
      <c r="K12" s="8" t="s">
        <v>18</v>
      </c>
      <c r="L12" s="8" t="s">
        <v>19</v>
      </c>
      <c r="M12" s="9" t="s">
        <v>20</v>
      </c>
      <c r="N12" s="7" t="s">
        <v>21</v>
      </c>
      <c r="O12" s="8" t="s">
        <v>22</v>
      </c>
      <c r="P12" s="8" t="s">
        <v>23</v>
      </c>
      <c r="Q12" s="9" t="s">
        <v>24</v>
      </c>
      <c r="R12" s="4"/>
    </row>
    <row r="13" spans="1:18" x14ac:dyDescent="0.35">
      <c r="A13" s="5"/>
      <c r="B13" s="12" t="s">
        <v>25</v>
      </c>
      <c r="C13" s="13">
        <f>'Lot N°01 AMENAGEMENTS EXTERIEU'!F45</f>
        <v>0</v>
      </c>
      <c r="D13" s="14">
        <v>20</v>
      </c>
      <c r="E13" s="14">
        <f t="shared" ref="E13:E21" si="0">(C13*D13)/100</f>
        <v>0</v>
      </c>
      <c r="F13" s="15">
        <f t="shared" ref="F13:F21" si="1">C13+E13</f>
        <v>0</v>
      </c>
      <c r="G13" s="16"/>
      <c r="H13" s="14"/>
      <c r="I13" s="17"/>
      <c r="J13" s="18"/>
      <c r="K13" s="14"/>
      <c r="L13" s="14"/>
      <c r="M13" s="15"/>
      <c r="N13" s="16">
        <f t="shared" ref="N13:N21" si="2">C13+J13</f>
        <v>0</v>
      </c>
      <c r="O13" s="14">
        <f t="shared" ref="O13:O21" si="3">D13</f>
        <v>20</v>
      </c>
      <c r="P13" s="14">
        <f t="shared" ref="P13:P21" si="4">(N13*O13)/100</f>
        <v>0</v>
      </c>
      <c r="Q13" s="15">
        <f t="shared" ref="Q13:Q21" si="5">N13+P13</f>
        <v>0</v>
      </c>
      <c r="R13" s="4"/>
    </row>
    <row r="14" spans="1:18" x14ac:dyDescent="0.35">
      <c r="A14" s="5"/>
      <c r="B14" s="19" t="s">
        <v>26</v>
      </c>
      <c r="C14" s="20">
        <f>'Lot N°02 DEMOLITION - DESAMIAN'!F116</f>
        <v>0</v>
      </c>
      <c r="D14" s="21">
        <v>20</v>
      </c>
      <c r="E14" s="21">
        <f t="shared" si="0"/>
        <v>0</v>
      </c>
      <c r="F14" s="22">
        <f t="shared" si="1"/>
        <v>0</v>
      </c>
      <c r="G14" s="23"/>
      <c r="H14" s="21"/>
      <c r="I14" s="24"/>
      <c r="J14" s="25"/>
      <c r="K14" s="21"/>
      <c r="L14" s="21"/>
      <c r="M14" s="22"/>
      <c r="N14" s="23">
        <f t="shared" si="2"/>
        <v>0</v>
      </c>
      <c r="O14" s="21">
        <f t="shared" si="3"/>
        <v>20</v>
      </c>
      <c r="P14" s="21">
        <f t="shared" si="4"/>
        <v>0</v>
      </c>
      <c r="Q14" s="22">
        <f t="shared" si="5"/>
        <v>0</v>
      </c>
      <c r="R14" s="4"/>
    </row>
    <row r="15" spans="1:18" x14ac:dyDescent="0.35">
      <c r="A15" s="5"/>
      <c r="B15" s="19" t="s">
        <v>27</v>
      </c>
      <c r="C15" s="20">
        <f>'Lot N°03 RAVALEMENT'!F33</f>
        <v>0</v>
      </c>
      <c r="D15" s="21">
        <v>20</v>
      </c>
      <c r="E15" s="21">
        <f t="shared" si="0"/>
        <v>0</v>
      </c>
      <c r="F15" s="22">
        <f t="shared" si="1"/>
        <v>0</v>
      </c>
      <c r="G15" s="23"/>
      <c r="H15" s="21"/>
      <c r="I15" s="24"/>
      <c r="J15" s="25"/>
      <c r="K15" s="21"/>
      <c r="L15" s="21"/>
      <c r="M15" s="22"/>
      <c r="N15" s="23">
        <f t="shared" si="2"/>
        <v>0</v>
      </c>
      <c r="O15" s="21">
        <f t="shared" si="3"/>
        <v>20</v>
      </c>
      <c r="P15" s="21">
        <f t="shared" si="4"/>
        <v>0</v>
      </c>
      <c r="Q15" s="22">
        <f t="shared" si="5"/>
        <v>0</v>
      </c>
      <c r="R15" s="4"/>
    </row>
    <row r="16" spans="1:18" x14ac:dyDescent="0.35">
      <c r="A16" s="5"/>
      <c r="B16" s="19" t="s">
        <v>28</v>
      </c>
      <c r="C16" s="20">
        <f>'Lot N°04 ETANCHEITE'!F68</f>
        <v>0</v>
      </c>
      <c r="D16" s="21">
        <v>20</v>
      </c>
      <c r="E16" s="21">
        <f t="shared" si="0"/>
        <v>0</v>
      </c>
      <c r="F16" s="22">
        <f t="shared" si="1"/>
        <v>0</v>
      </c>
      <c r="G16" s="23"/>
      <c r="H16" s="21"/>
      <c r="I16" s="24"/>
      <c r="J16" s="25"/>
      <c r="K16" s="21"/>
      <c r="L16" s="21"/>
      <c r="M16" s="22"/>
      <c r="N16" s="23">
        <f t="shared" si="2"/>
        <v>0</v>
      </c>
      <c r="O16" s="21">
        <f t="shared" si="3"/>
        <v>20</v>
      </c>
      <c r="P16" s="21">
        <f t="shared" si="4"/>
        <v>0</v>
      </c>
      <c r="Q16" s="22">
        <f t="shared" si="5"/>
        <v>0</v>
      </c>
      <c r="R16" s="4"/>
    </row>
    <row r="17" spans="1:18" x14ac:dyDescent="0.35">
      <c r="A17" s="5"/>
      <c r="B17" s="19" t="s">
        <v>29</v>
      </c>
      <c r="C17" s="20">
        <f>'Lot N°05 MENUISERIES EXTERIEUR'!F47</f>
        <v>0</v>
      </c>
      <c r="D17" s="21">
        <v>20</v>
      </c>
      <c r="E17" s="21">
        <f t="shared" si="0"/>
        <v>0</v>
      </c>
      <c r="F17" s="22">
        <f t="shared" si="1"/>
        <v>0</v>
      </c>
      <c r="G17" s="23">
        <f>'Lot N°05 Remplacement de la po'!F13</f>
        <v>0</v>
      </c>
      <c r="H17" s="21">
        <f>'Lot N°05 Remplacement des port'!F15</f>
        <v>0</v>
      </c>
      <c r="I17" s="24"/>
      <c r="J17" s="25">
        <f>G17+H17</f>
        <v>0</v>
      </c>
      <c r="K17" s="21">
        <f>D17</f>
        <v>20</v>
      </c>
      <c r="L17" s="21">
        <f>(J17*K17)/100</f>
        <v>0</v>
      </c>
      <c r="M17" s="22">
        <f>J17+L17</f>
        <v>0</v>
      </c>
      <c r="N17" s="23">
        <f t="shared" si="2"/>
        <v>0</v>
      </c>
      <c r="O17" s="21">
        <f t="shared" si="3"/>
        <v>20</v>
      </c>
      <c r="P17" s="21">
        <f t="shared" si="4"/>
        <v>0</v>
      </c>
      <c r="Q17" s="22">
        <f t="shared" si="5"/>
        <v>0</v>
      </c>
      <c r="R17" s="4"/>
    </row>
    <row r="18" spans="1:18" x14ac:dyDescent="0.35">
      <c r="A18" s="5"/>
      <c r="B18" s="19" t="s">
        <v>30</v>
      </c>
      <c r="C18" s="20">
        <f>'Lot N°06 PLATRERIE - FAUX-PLAF'!F61</f>
        <v>0</v>
      </c>
      <c r="D18" s="21">
        <v>20</v>
      </c>
      <c r="E18" s="21">
        <f t="shared" si="0"/>
        <v>0</v>
      </c>
      <c r="F18" s="22">
        <f t="shared" si="1"/>
        <v>0</v>
      </c>
      <c r="G18" s="23"/>
      <c r="H18" s="21"/>
      <c r="I18" s="24"/>
      <c r="J18" s="25"/>
      <c r="K18" s="21"/>
      <c r="L18" s="21"/>
      <c r="M18" s="22"/>
      <c r="N18" s="23">
        <f t="shared" si="2"/>
        <v>0</v>
      </c>
      <c r="O18" s="21">
        <f t="shared" si="3"/>
        <v>20</v>
      </c>
      <c r="P18" s="21">
        <f t="shared" si="4"/>
        <v>0</v>
      </c>
      <c r="Q18" s="22">
        <f t="shared" si="5"/>
        <v>0</v>
      </c>
      <c r="R18" s="4"/>
    </row>
    <row r="19" spans="1:18" x14ac:dyDescent="0.35">
      <c r="A19" s="5"/>
      <c r="B19" s="19" t="s">
        <v>31</v>
      </c>
      <c r="C19" s="20">
        <f>'Lot N°07 MENUISERIES INTERIEUR'!F89</f>
        <v>0</v>
      </c>
      <c r="D19" s="21">
        <v>20</v>
      </c>
      <c r="E19" s="21">
        <f t="shared" si="0"/>
        <v>0</v>
      </c>
      <c r="F19" s="22">
        <f t="shared" si="1"/>
        <v>0</v>
      </c>
      <c r="G19" s="23"/>
      <c r="H19" s="21"/>
      <c r="I19" s="24">
        <f>'Lot N°07 Mise en place de casi'!F9</f>
        <v>0</v>
      </c>
      <c r="J19" s="25">
        <f>I19</f>
        <v>0</v>
      </c>
      <c r="K19" s="21">
        <f>D19</f>
        <v>20</v>
      </c>
      <c r="L19" s="21">
        <f>(J19*K19)/100</f>
        <v>0</v>
      </c>
      <c r="M19" s="22">
        <f>J19+L19</f>
        <v>0</v>
      </c>
      <c r="N19" s="23">
        <f t="shared" si="2"/>
        <v>0</v>
      </c>
      <c r="O19" s="21">
        <f t="shared" si="3"/>
        <v>20</v>
      </c>
      <c r="P19" s="21">
        <f t="shared" si="4"/>
        <v>0</v>
      </c>
      <c r="Q19" s="22">
        <f t="shared" si="5"/>
        <v>0</v>
      </c>
      <c r="R19" s="4"/>
    </row>
    <row r="20" spans="1:18" x14ac:dyDescent="0.35">
      <c r="A20" s="5"/>
      <c r="B20" s="19" t="s">
        <v>32</v>
      </c>
      <c r="C20" s="20">
        <f>'Lot N°08 SOLS SOUPLES'!F46</f>
        <v>0</v>
      </c>
      <c r="D20" s="21">
        <v>20</v>
      </c>
      <c r="E20" s="21">
        <f t="shared" si="0"/>
        <v>0</v>
      </c>
      <c r="F20" s="22">
        <f t="shared" si="1"/>
        <v>0</v>
      </c>
      <c r="G20" s="23"/>
      <c r="H20" s="21"/>
      <c r="I20" s="24"/>
      <c r="J20" s="25"/>
      <c r="K20" s="21"/>
      <c r="L20" s="21"/>
      <c r="M20" s="22"/>
      <c r="N20" s="23">
        <f t="shared" si="2"/>
        <v>0</v>
      </c>
      <c r="O20" s="21">
        <f t="shared" si="3"/>
        <v>20</v>
      </c>
      <c r="P20" s="21">
        <f t="shared" si="4"/>
        <v>0</v>
      </c>
      <c r="Q20" s="22">
        <f t="shared" si="5"/>
        <v>0</v>
      </c>
      <c r="R20" s="4"/>
    </row>
    <row r="21" spans="1:18" x14ac:dyDescent="0.35">
      <c r="A21" s="5"/>
      <c r="B21" s="19" t="s">
        <v>33</v>
      </c>
      <c r="C21" s="20">
        <f>'Lot N°09 PEINTURE'!F40</f>
        <v>0</v>
      </c>
      <c r="D21" s="21">
        <v>20</v>
      </c>
      <c r="E21" s="21">
        <f t="shared" si="0"/>
        <v>0</v>
      </c>
      <c r="F21" s="22">
        <f t="shared" si="1"/>
        <v>0</v>
      </c>
      <c r="G21" s="23"/>
      <c r="H21" s="21"/>
      <c r="I21" s="24"/>
      <c r="J21" s="25"/>
      <c r="K21" s="21"/>
      <c r="L21" s="21"/>
      <c r="M21" s="22"/>
      <c r="N21" s="23">
        <f t="shared" si="2"/>
        <v>0</v>
      </c>
      <c r="O21" s="21">
        <f t="shared" si="3"/>
        <v>20</v>
      </c>
      <c r="P21" s="21">
        <f t="shared" si="4"/>
        <v>0</v>
      </c>
      <c r="Q21" s="22">
        <f t="shared" si="5"/>
        <v>0</v>
      </c>
      <c r="R21" s="4"/>
    </row>
    <row r="22" spans="1:18" x14ac:dyDescent="0.35">
      <c r="A22" s="5"/>
      <c r="B22" s="26"/>
      <c r="C22" s="27"/>
      <c r="D22" s="28"/>
      <c r="E22" s="28"/>
      <c r="F22" s="29"/>
      <c r="G22" s="30"/>
      <c r="H22" s="28"/>
      <c r="I22" s="31"/>
      <c r="J22" s="32"/>
      <c r="K22" s="28"/>
      <c r="L22" s="28"/>
      <c r="M22" s="29"/>
      <c r="N22" s="30"/>
      <c r="O22" s="28"/>
      <c r="P22" s="28"/>
      <c r="Q22" s="29"/>
      <c r="R22" s="4"/>
    </row>
    <row r="23" spans="1:18" x14ac:dyDescent="0.35">
      <c r="A23" s="5"/>
      <c r="B23" s="33"/>
      <c r="C23" s="34">
        <f>SUBTOTAL(109,C13:C22)</f>
        <v>0</v>
      </c>
      <c r="D23" s="35"/>
      <c r="E23" s="35">
        <f t="shared" ref="E23:J23" si="6">SUBTOTAL(109,E13:E22)</f>
        <v>0</v>
      </c>
      <c r="F23" s="36">
        <f t="shared" si="6"/>
        <v>0</v>
      </c>
      <c r="G23" s="37">
        <f t="shared" si="6"/>
        <v>0</v>
      </c>
      <c r="H23" s="35">
        <f t="shared" si="6"/>
        <v>0</v>
      </c>
      <c r="I23" s="38">
        <f t="shared" si="6"/>
        <v>0</v>
      </c>
      <c r="J23" s="39">
        <f t="shared" si="6"/>
        <v>0</v>
      </c>
      <c r="K23" s="35"/>
      <c r="L23" s="35">
        <f>SUBTOTAL(109,L13:L22)</f>
        <v>0</v>
      </c>
      <c r="M23" s="36">
        <f>SUBTOTAL(109,M13:M22)</f>
        <v>0</v>
      </c>
      <c r="N23" s="37">
        <f>SUBTOTAL(109,N13:N22)</f>
        <v>0</v>
      </c>
      <c r="O23" s="35"/>
      <c r="P23" s="35">
        <f>SUBTOTAL(109,P13:P22)</f>
        <v>0</v>
      </c>
      <c r="Q23" s="36">
        <f>SUBTOTAL(109,Q13:Q22)</f>
        <v>0</v>
      </c>
      <c r="R23" s="4"/>
    </row>
    <row r="24" spans="1:18" x14ac:dyDescent="0.35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</sheetData>
  <mergeCells count="3">
    <mergeCell ref="C11:F11"/>
    <mergeCell ref="G11:M11"/>
    <mergeCell ref="N11:Q11"/>
  </mergeCells>
  <pageMargins left="0" right="0" top="0" bottom="0" header="0.76" footer="0.76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C038E-D0AB-4F06-807B-60EEBEE7C2B5}">
  <sheetPr>
    <pageSetUpPr fitToPage="1"/>
  </sheetPr>
  <dimension ref="A1:ZZ9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1283</v>
      </c>
      <c r="D2" s="44" t="s">
        <v>1284</v>
      </c>
      <c r="E2" s="44" t="s">
        <v>1285</v>
      </c>
      <c r="F2" s="45" t="s">
        <v>1286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1287</v>
      </c>
      <c r="B4" s="51" t="s">
        <v>1288</v>
      </c>
      <c r="C4" s="52"/>
      <c r="D4" s="52"/>
      <c r="E4" s="52"/>
      <c r="F4" s="53"/>
      <c r="ZY4" t="s">
        <v>1289</v>
      </c>
      <c r="ZZ4" s="54" t="s">
        <v>1290</v>
      </c>
    </row>
    <row r="5" spans="1:702" ht="78" x14ac:dyDescent="0.35">
      <c r="A5" s="55"/>
      <c r="B5" s="56" t="s">
        <v>1291</v>
      </c>
      <c r="C5" s="57"/>
      <c r="D5" s="58"/>
      <c r="E5" s="59"/>
      <c r="F5" s="60">
        <f>ROUND(D5*E5,2)</f>
        <v>0</v>
      </c>
      <c r="ZY5" t="s">
        <v>1292</v>
      </c>
      <c r="ZZ5" s="54" t="s">
        <v>1293</v>
      </c>
    </row>
    <row r="6" spans="1:702" ht="52" x14ac:dyDescent="0.35">
      <c r="A6" s="61"/>
      <c r="B6" s="62" t="s">
        <v>1294</v>
      </c>
      <c r="C6" s="57"/>
      <c r="D6" s="58"/>
      <c r="E6" s="59"/>
      <c r="F6" s="60">
        <f>ROUND(D6*E6,2)</f>
        <v>0</v>
      </c>
      <c r="ZY6" t="s">
        <v>1295</v>
      </c>
      <c r="ZZ6" s="54" t="s">
        <v>1296</v>
      </c>
    </row>
    <row r="7" spans="1:702" ht="18.5" x14ac:dyDescent="0.35">
      <c r="A7" s="63" t="s">
        <v>1297</v>
      </c>
      <c r="B7" s="64" t="s">
        <v>1298</v>
      </c>
      <c r="C7" s="52"/>
      <c r="D7" s="52"/>
      <c r="E7" s="52"/>
      <c r="F7" s="53"/>
      <c r="ZY7" t="s">
        <v>1299</v>
      </c>
      <c r="ZZ7" s="54"/>
    </row>
    <row r="8" spans="1:702" x14ac:dyDescent="0.35">
      <c r="A8" s="61"/>
      <c r="B8" s="62" t="s">
        <v>1300</v>
      </c>
      <c r="C8" s="57" t="s">
        <v>1301</v>
      </c>
      <c r="D8" s="58"/>
      <c r="E8" s="59"/>
      <c r="F8" s="60">
        <f>ROUND(D8*E8,2)</f>
        <v>0</v>
      </c>
      <c r="ZY8" t="s">
        <v>1302</v>
      </c>
      <c r="ZZ8" s="54" t="s">
        <v>1303</v>
      </c>
    </row>
    <row r="9" spans="1:702" x14ac:dyDescent="0.35">
      <c r="A9" s="61"/>
      <c r="B9" s="62" t="s">
        <v>1304</v>
      </c>
      <c r="C9" s="57" t="s">
        <v>1305</v>
      </c>
      <c r="D9" s="58"/>
      <c r="E9" s="59"/>
      <c r="F9" s="60">
        <f>ROUND(D9*E9,2)</f>
        <v>0</v>
      </c>
      <c r="ZY9" t="s">
        <v>1306</v>
      </c>
      <c r="ZZ9" s="54" t="s">
        <v>1307</v>
      </c>
    </row>
    <row r="10" spans="1:702" ht="18.5" x14ac:dyDescent="0.35">
      <c r="A10" s="63" t="s">
        <v>1308</v>
      </c>
      <c r="B10" s="64" t="s">
        <v>1309</v>
      </c>
      <c r="C10" s="52"/>
      <c r="D10" s="52"/>
      <c r="E10" s="52"/>
      <c r="F10" s="53"/>
      <c r="ZY10" t="s">
        <v>1310</v>
      </c>
      <c r="ZZ10" s="54"/>
    </row>
    <row r="11" spans="1:702" x14ac:dyDescent="0.35">
      <c r="A11" s="61"/>
      <c r="B11" s="62" t="s">
        <v>1311</v>
      </c>
      <c r="C11" s="57" t="s">
        <v>1312</v>
      </c>
      <c r="D11" s="58"/>
      <c r="E11" s="59"/>
      <c r="F11" s="60">
        <f>ROUND(D11*E11,2)</f>
        <v>0</v>
      </c>
      <c r="ZY11" t="s">
        <v>1313</v>
      </c>
      <c r="ZZ11" s="54" t="s">
        <v>1314</v>
      </c>
    </row>
    <row r="12" spans="1:702" ht="18.5" x14ac:dyDescent="0.35">
      <c r="A12" s="63" t="s">
        <v>1315</v>
      </c>
      <c r="B12" s="64" t="s">
        <v>1316</v>
      </c>
      <c r="C12" s="52"/>
      <c r="D12" s="52"/>
      <c r="E12" s="52"/>
      <c r="F12" s="53"/>
      <c r="ZY12" t="s">
        <v>1317</v>
      </c>
      <c r="ZZ12" s="54"/>
    </row>
    <row r="13" spans="1:702" ht="15.5" x14ac:dyDescent="0.35">
      <c r="A13" s="63" t="s">
        <v>1318</v>
      </c>
      <c r="B13" s="65" t="s">
        <v>1319</v>
      </c>
      <c r="C13" s="52"/>
      <c r="D13" s="52"/>
      <c r="E13" s="52"/>
      <c r="F13" s="53"/>
      <c r="ZY13" t="s">
        <v>1320</v>
      </c>
      <c r="ZZ13" s="54"/>
    </row>
    <row r="14" spans="1:702" x14ac:dyDescent="0.35">
      <c r="A14" s="61"/>
      <c r="B14" s="62" t="s">
        <v>1321</v>
      </c>
      <c r="C14" s="57" t="s">
        <v>1322</v>
      </c>
      <c r="D14" s="58"/>
      <c r="E14" s="59"/>
      <c r="F14" s="60">
        <f>ROUND(D14*E14,2)</f>
        <v>0</v>
      </c>
      <c r="ZY14" t="s">
        <v>1323</v>
      </c>
      <c r="ZZ14" s="54" t="s">
        <v>1324</v>
      </c>
    </row>
    <row r="15" spans="1:702" ht="15.5" x14ac:dyDescent="0.35">
      <c r="A15" s="63" t="s">
        <v>1325</v>
      </c>
      <c r="B15" s="65" t="s">
        <v>1326</v>
      </c>
      <c r="C15" s="52"/>
      <c r="D15" s="52"/>
      <c r="E15" s="52"/>
      <c r="F15" s="53"/>
      <c r="ZY15" t="s">
        <v>1327</v>
      </c>
      <c r="ZZ15" s="54"/>
    </row>
    <row r="16" spans="1:702" x14ac:dyDescent="0.35">
      <c r="A16" s="61"/>
      <c r="B16" s="62" t="s">
        <v>1328</v>
      </c>
      <c r="C16" s="57" t="s">
        <v>1329</v>
      </c>
      <c r="D16" s="58"/>
      <c r="E16" s="59"/>
      <c r="F16" s="60">
        <f>ROUND(D16*E16,2)</f>
        <v>0</v>
      </c>
      <c r="ZY16" t="s">
        <v>1330</v>
      </c>
      <c r="ZZ16" s="54" t="s">
        <v>1331</v>
      </c>
    </row>
    <row r="17" spans="1:702" ht="15.5" x14ac:dyDescent="0.35">
      <c r="A17" s="63" t="s">
        <v>1332</v>
      </c>
      <c r="B17" s="65" t="s">
        <v>1333</v>
      </c>
      <c r="C17" s="52"/>
      <c r="D17" s="52"/>
      <c r="E17" s="52"/>
      <c r="F17" s="53"/>
      <c r="ZY17" t="s">
        <v>1334</v>
      </c>
      <c r="ZZ17" s="54"/>
    </row>
    <row r="18" spans="1:702" ht="15.5" x14ac:dyDescent="0.35">
      <c r="A18" s="63" t="s">
        <v>1335</v>
      </c>
      <c r="B18" s="67" t="s">
        <v>1336</v>
      </c>
      <c r="C18" s="52"/>
      <c r="D18" s="52"/>
      <c r="E18" s="52"/>
      <c r="F18" s="53"/>
      <c r="ZY18" t="s">
        <v>1337</v>
      </c>
      <c r="ZZ18" s="54"/>
    </row>
    <row r="19" spans="1:702" ht="15.5" x14ac:dyDescent="0.35">
      <c r="A19" s="63" t="s">
        <v>1338</v>
      </c>
      <c r="B19" s="67" t="s">
        <v>1339</v>
      </c>
      <c r="C19" s="52"/>
      <c r="D19" s="52"/>
      <c r="E19" s="52"/>
      <c r="F19" s="53"/>
      <c r="ZY19" t="s">
        <v>1340</v>
      </c>
      <c r="ZZ19" s="54"/>
    </row>
    <row r="20" spans="1:702" x14ac:dyDescent="0.35">
      <c r="A20" s="61"/>
      <c r="B20" s="62" t="s">
        <v>1341</v>
      </c>
      <c r="C20" s="57" t="s">
        <v>1342</v>
      </c>
      <c r="D20" s="58"/>
      <c r="E20" s="59"/>
      <c r="F20" s="60">
        <f>ROUND(D20*E20,2)</f>
        <v>0</v>
      </c>
      <c r="ZY20" t="s">
        <v>1343</v>
      </c>
      <c r="ZZ20" s="54" t="s">
        <v>1344</v>
      </c>
    </row>
    <row r="21" spans="1:702" x14ac:dyDescent="0.35">
      <c r="A21" s="61"/>
      <c r="B21" s="62" t="s">
        <v>1345</v>
      </c>
      <c r="C21" s="57" t="s">
        <v>1346</v>
      </c>
      <c r="D21" s="58"/>
      <c r="E21" s="59"/>
      <c r="F21" s="60">
        <f>ROUND(D21*E21,2)</f>
        <v>0</v>
      </c>
      <c r="ZY21" t="s">
        <v>1347</v>
      </c>
      <c r="ZZ21" s="54" t="s">
        <v>1348</v>
      </c>
    </row>
    <row r="22" spans="1:702" ht="15.5" x14ac:dyDescent="0.35">
      <c r="A22" s="63" t="s">
        <v>1349</v>
      </c>
      <c r="B22" s="67" t="s">
        <v>1350</v>
      </c>
      <c r="C22" s="52"/>
      <c r="D22" s="52"/>
      <c r="E22" s="52"/>
      <c r="F22" s="53"/>
      <c r="ZY22" t="s">
        <v>1351</v>
      </c>
      <c r="ZZ22" s="54"/>
    </row>
    <row r="23" spans="1:702" x14ac:dyDescent="0.35">
      <c r="A23" s="61"/>
      <c r="B23" s="62" t="s">
        <v>1352</v>
      </c>
      <c r="C23" s="57" t="s">
        <v>1353</v>
      </c>
      <c r="D23" s="58"/>
      <c r="E23" s="59"/>
      <c r="F23" s="60">
        <f>ROUND(D23*E23,2)</f>
        <v>0</v>
      </c>
      <c r="ZY23" t="s">
        <v>1354</v>
      </c>
      <c r="ZZ23" s="54" t="s">
        <v>1355</v>
      </c>
    </row>
    <row r="24" spans="1:702" x14ac:dyDescent="0.35">
      <c r="A24" s="61"/>
      <c r="B24" s="62" t="s">
        <v>1356</v>
      </c>
      <c r="C24" s="57" t="s">
        <v>1357</v>
      </c>
      <c r="D24" s="58"/>
      <c r="E24" s="59"/>
      <c r="F24" s="60">
        <f>ROUND(D24*E24,2)</f>
        <v>0</v>
      </c>
      <c r="ZY24" t="s">
        <v>1358</v>
      </c>
      <c r="ZZ24" s="54" t="s">
        <v>1359</v>
      </c>
    </row>
    <row r="25" spans="1:702" ht="15.5" x14ac:dyDescent="0.35">
      <c r="A25" s="63" t="s">
        <v>1360</v>
      </c>
      <c r="B25" s="67" t="s">
        <v>1361</v>
      </c>
      <c r="C25" s="52"/>
      <c r="D25" s="52"/>
      <c r="E25" s="52"/>
      <c r="F25" s="53"/>
      <c r="ZY25" t="s">
        <v>1362</v>
      </c>
      <c r="ZZ25" s="54"/>
    </row>
    <row r="26" spans="1:702" x14ac:dyDescent="0.35">
      <c r="A26" s="61"/>
      <c r="B26" s="62" t="s">
        <v>1363</v>
      </c>
      <c r="C26" s="57" t="s">
        <v>1364</v>
      </c>
      <c r="D26" s="58"/>
      <c r="E26" s="59"/>
      <c r="F26" s="60">
        <f>ROUND(D26*E26,2)</f>
        <v>0</v>
      </c>
      <c r="ZY26" t="s">
        <v>1365</v>
      </c>
      <c r="ZZ26" s="54" t="s">
        <v>1366</v>
      </c>
    </row>
    <row r="27" spans="1:702" x14ac:dyDescent="0.35">
      <c r="A27" s="61"/>
      <c r="B27" s="62" t="s">
        <v>1367</v>
      </c>
      <c r="C27" s="57" t="s">
        <v>1368</v>
      </c>
      <c r="D27" s="58"/>
      <c r="E27" s="59"/>
      <c r="F27" s="60">
        <f>ROUND(D27*E27,2)</f>
        <v>0</v>
      </c>
      <c r="ZY27" t="s">
        <v>1369</v>
      </c>
      <c r="ZZ27" s="54" t="s">
        <v>1370</v>
      </c>
    </row>
    <row r="28" spans="1:702" x14ac:dyDescent="0.35">
      <c r="A28" s="61"/>
      <c r="B28" s="62" t="s">
        <v>1371</v>
      </c>
      <c r="C28" s="57" t="s">
        <v>1372</v>
      </c>
      <c r="D28" s="58"/>
      <c r="E28" s="59"/>
      <c r="F28" s="60">
        <f>ROUND(D28*E28,2)</f>
        <v>0</v>
      </c>
      <c r="ZY28" t="s">
        <v>1373</v>
      </c>
      <c r="ZZ28" s="54" t="s">
        <v>1374</v>
      </c>
    </row>
    <row r="29" spans="1:702" ht="15.5" x14ac:dyDescent="0.35">
      <c r="A29" s="63" t="s">
        <v>1375</v>
      </c>
      <c r="B29" s="67" t="s">
        <v>1376</v>
      </c>
      <c r="C29" s="52"/>
      <c r="D29" s="52"/>
      <c r="E29" s="52"/>
      <c r="F29" s="53"/>
      <c r="ZY29" t="s">
        <v>1377</v>
      </c>
      <c r="ZZ29" s="54"/>
    </row>
    <row r="30" spans="1:702" x14ac:dyDescent="0.35">
      <c r="A30" s="61"/>
      <c r="B30" s="62" t="s">
        <v>1378</v>
      </c>
      <c r="C30" s="57" t="s">
        <v>1379</v>
      </c>
      <c r="D30" s="58"/>
      <c r="E30" s="59"/>
      <c r="F30" s="60">
        <f>ROUND(D30*E30,2)</f>
        <v>0</v>
      </c>
      <c r="ZY30" t="s">
        <v>1380</v>
      </c>
      <c r="ZZ30" s="54" t="s">
        <v>1381</v>
      </c>
    </row>
    <row r="31" spans="1:702" x14ac:dyDescent="0.35">
      <c r="A31" s="61"/>
      <c r="B31" s="62" t="s">
        <v>1382</v>
      </c>
      <c r="C31" s="57" t="s">
        <v>1383</v>
      </c>
      <c r="D31" s="58"/>
      <c r="E31" s="59"/>
      <c r="F31" s="60">
        <f>ROUND(D31*E31,2)</f>
        <v>0</v>
      </c>
      <c r="ZY31" t="s">
        <v>1384</v>
      </c>
      <c r="ZZ31" s="54" t="s">
        <v>1385</v>
      </c>
    </row>
    <row r="32" spans="1:702" x14ac:dyDescent="0.35">
      <c r="A32" s="61"/>
      <c r="B32" s="62" t="s">
        <v>1386</v>
      </c>
      <c r="C32" s="57" t="s">
        <v>1387</v>
      </c>
      <c r="D32" s="58"/>
      <c r="E32" s="59"/>
      <c r="F32" s="60">
        <f>ROUND(D32*E32,2)</f>
        <v>0</v>
      </c>
      <c r="ZY32" t="s">
        <v>1388</v>
      </c>
      <c r="ZZ32" s="54" t="s">
        <v>1389</v>
      </c>
    </row>
    <row r="33" spans="1:702" ht="15.5" x14ac:dyDescent="0.35">
      <c r="A33" s="63" t="s">
        <v>1390</v>
      </c>
      <c r="B33" s="65" t="s">
        <v>1391</v>
      </c>
      <c r="C33" s="52"/>
      <c r="D33" s="52"/>
      <c r="E33" s="52"/>
      <c r="F33" s="53"/>
      <c r="ZY33" t="s">
        <v>1392</v>
      </c>
      <c r="ZZ33" s="54"/>
    </row>
    <row r="34" spans="1:702" ht="15.5" x14ac:dyDescent="0.35">
      <c r="A34" s="63" t="s">
        <v>1393</v>
      </c>
      <c r="B34" s="67" t="s">
        <v>1394</v>
      </c>
      <c r="C34" s="52"/>
      <c r="D34" s="52"/>
      <c r="E34" s="52"/>
      <c r="F34" s="53"/>
      <c r="ZY34" t="s">
        <v>1395</v>
      </c>
      <c r="ZZ34" s="54"/>
    </row>
    <row r="35" spans="1:702" x14ac:dyDescent="0.35">
      <c r="A35" s="61"/>
      <c r="B35" s="62" t="s">
        <v>1396</v>
      </c>
      <c r="C35" s="57" t="s">
        <v>1397</v>
      </c>
      <c r="D35" s="58"/>
      <c r="E35" s="59"/>
      <c r="F35" s="60">
        <f>ROUND(D35*E35,2)</f>
        <v>0</v>
      </c>
      <c r="ZY35" t="s">
        <v>1398</v>
      </c>
      <c r="ZZ35" s="54" t="s">
        <v>1399</v>
      </c>
    </row>
    <row r="36" spans="1:702" ht="18.5" x14ac:dyDescent="0.35">
      <c r="A36" s="63" t="s">
        <v>1400</v>
      </c>
      <c r="B36" s="64" t="s">
        <v>1401</v>
      </c>
      <c r="C36" s="52"/>
      <c r="D36" s="52"/>
      <c r="E36" s="52"/>
      <c r="F36" s="53"/>
      <c r="ZY36" t="s">
        <v>1402</v>
      </c>
      <c r="ZZ36" s="54"/>
    </row>
    <row r="37" spans="1:702" ht="15.5" x14ac:dyDescent="0.35">
      <c r="A37" s="63" t="s">
        <v>1403</v>
      </c>
      <c r="B37" s="65" t="s">
        <v>1404</v>
      </c>
      <c r="C37" s="52"/>
      <c r="D37" s="52"/>
      <c r="E37" s="52"/>
      <c r="F37" s="53"/>
      <c r="ZY37" t="s">
        <v>1405</v>
      </c>
      <c r="ZZ37" s="54"/>
    </row>
    <row r="38" spans="1:702" x14ac:dyDescent="0.35">
      <c r="A38" s="61"/>
      <c r="B38" s="62" t="s">
        <v>1406</v>
      </c>
      <c r="C38" s="57" t="s">
        <v>1407</v>
      </c>
      <c r="D38" s="58"/>
      <c r="E38" s="59"/>
      <c r="F38" s="60">
        <f>ROUND(D38*E38,2)</f>
        <v>0</v>
      </c>
      <c r="ZY38" t="s">
        <v>1408</v>
      </c>
      <c r="ZZ38" s="54" t="s">
        <v>1409</v>
      </c>
    </row>
    <row r="39" spans="1:702" x14ac:dyDescent="0.35">
      <c r="A39" s="61"/>
      <c r="B39" s="62" t="s">
        <v>1410</v>
      </c>
      <c r="C39" s="57" t="s">
        <v>1411</v>
      </c>
      <c r="D39" s="58"/>
      <c r="E39" s="59"/>
      <c r="F39" s="60">
        <f>ROUND(D39*E39,2)</f>
        <v>0</v>
      </c>
      <c r="ZY39" t="s">
        <v>1412</v>
      </c>
      <c r="ZZ39" s="54" t="s">
        <v>1413</v>
      </c>
    </row>
    <row r="40" spans="1:702" x14ac:dyDescent="0.35">
      <c r="A40" s="61"/>
      <c r="B40" s="62" t="s">
        <v>1414</v>
      </c>
      <c r="C40" s="57" t="s">
        <v>1415</v>
      </c>
      <c r="D40" s="58"/>
      <c r="E40" s="59"/>
      <c r="F40" s="60">
        <f>ROUND(D40*E40,2)</f>
        <v>0</v>
      </c>
      <c r="ZY40" t="s">
        <v>1416</v>
      </c>
      <c r="ZZ40" s="54" t="s">
        <v>1417</v>
      </c>
    </row>
    <row r="41" spans="1:702" x14ac:dyDescent="0.35">
      <c r="A41" s="61"/>
      <c r="B41" s="62" t="s">
        <v>1418</v>
      </c>
      <c r="C41" s="57" t="s">
        <v>1419</v>
      </c>
      <c r="D41" s="58"/>
      <c r="E41" s="59"/>
      <c r="F41" s="60">
        <f>ROUND(D41*E41,2)</f>
        <v>0</v>
      </c>
      <c r="ZY41" t="s">
        <v>1420</v>
      </c>
      <c r="ZZ41" s="54" t="s">
        <v>1421</v>
      </c>
    </row>
    <row r="42" spans="1:702" x14ac:dyDescent="0.35">
      <c r="A42" s="61"/>
      <c r="B42" s="62" t="s">
        <v>1422</v>
      </c>
      <c r="C42" s="57" t="s">
        <v>1423</v>
      </c>
      <c r="D42" s="58"/>
      <c r="E42" s="59"/>
      <c r="F42" s="60">
        <f>ROUND(D42*E42,2)</f>
        <v>0</v>
      </c>
      <c r="ZY42" t="s">
        <v>1424</v>
      </c>
      <c r="ZZ42" s="54" t="s">
        <v>1425</v>
      </c>
    </row>
    <row r="43" spans="1:702" ht="15.5" x14ac:dyDescent="0.35">
      <c r="A43" s="63" t="s">
        <v>1426</v>
      </c>
      <c r="B43" s="65" t="s">
        <v>1427</v>
      </c>
      <c r="C43" s="52"/>
      <c r="D43" s="52"/>
      <c r="E43" s="52"/>
      <c r="F43" s="53"/>
      <c r="ZY43" t="s">
        <v>1428</v>
      </c>
      <c r="ZZ43" s="54"/>
    </row>
    <row r="44" spans="1:702" x14ac:dyDescent="0.35">
      <c r="A44" s="61"/>
      <c r="B44" s="62" t="s">
        <v>1429</v>
      </c>
      <c r="C44" s="57" t="s">
        <v>1430</v>
      </c>
      <c r="D44" s="58"/>
      <c r="E44" s="59"/>
      <c r="F44" s="60">
        <f>ROUND(D44*E44,2)</f>
        <v>0</v>
      </c>
      <c r="ZY44" t="s">
        <v>1431</v>
      </c>
      <c r="ZZ44" s="54" t="s">
        <v>1432</v>
      </c>
    </row>
    <row r="45" spans="1:702" x14ac:dyDescent="0.35">
      <c r="A45" s="61"/>
      <c r="B45" s="62" t="s">
        <v>1433</v>
      </c>
      <c r="C45" s="57" t="s">
        <v>1434</v>
      </c>
      <c r="D45" s="58"/>
      <c r="E45" s="59"/>
      <c r="F45" s="60">
        <f>ROUND(D45*E45,2)</f>
        <v>0</v>
      </c>
      <c r="ZY45" t="s">
        <v>1435</v>
      </c>
      <c r="ZZ45" s="54" t="s">
        <v>1436</v>
      </c>
    </row>
    <row r="46" spans="1:702" x14ac:dyDescent="0.35">
      <c r="A46" s="61"/>
      <c r="B46" s="62" t="s">
        <v>1437</v>
      </c>
      <c r="C46" s="57" t="s">
        <v>1438</v>
      </c>
      <c r="D46" s="58"/>
      <c r="E46" s="59"/>
      <c r="F46" s="60">
        <f>ROUND(D46*E46,2)</f>
        <v>0</v>
      </c>
      <c r="ZY46" t="s">
        <v>1439</v>
      </c>
      <c r="ZZ46" s="54" t="s">
        <v>1440</v>
      </c>
    </row>
    <row r="47" spans="1:702" x14ac:dyDescent="0.35">
      <c r="A47" s="61"/>
      <c r="B47" s="62" t="s">
        <v>1441</v>
      </c>
      <c r="C47" s="57" t="s">
        <v>1442</v>
      </c>
      <c r="D47" s="58"/>
      <c r="E47" s="59"/>
      <c r="F47" s="60">
        <f>ROUND(D47*E47,2)</f>
        <v>0</v>
      </c>
      <c r="ZY47" t="s">
        <v>1443</v>
      </c>
      <c r="ZZ47" s="54" t="s">
        <v>1444</v>
      </c>
    </row>
    <row r="48" spans="1:702" x14ac:dyDescent="0.35">
      <c r="A48" s="61"/>
      <c r="B48" s="62" t="s">
        <v>1445</v>
      </c>
      <c r="C48" s="57" t="s">
        <v>1446</v>
      </c>
      <c r="D48" s="58"/>
      <c r="E48" s="59"/>
      <c r="F48" s="60">
        <f>ROUND(D48*E48,2)</f>
        <v>0</v>
      </c>
      <c r="ZY48" t="s">
        <v>1447</v>
      </c>
      <c r="ZZ48" s="54" t="s">
        <v>1448</v>
      </c>
    </row>
    <row r="49" spans="1:702" ht="18.5" x14ac:dyDescent="0.35">
      <c r="A49" s="63" t="s">
        <v>1449</v>
      </c>
      <c r="B49" s="64" t="s">
        <v>1450</v>
      </c>
      <c r="C49" s="52"/>
      <c r="D49" s="52"/>
      <c r="E49" s="52"/>
      <c r="F49" s="53"/>
      <c r="ZY49" t="s">
        <v>1451</v>
      </c>
      <c r="ZZ49" s="54"/>
    </row>
    <row r="50" spans="1:702" ht="15.5" x14ac:dyDescent="0.35">
      <c r="A50" s="63" t="s">
        <v>1452</v>
      </c>
      <c r="B50" s="65" t="s">
        <v>1453</v>
      </c>
      <c r="C50" s="52"/>
      <c r="D50" s="52"/>
      <c r="E50" s="52"/>
      <c r="F50" s="53"/>
      <c r="ZY50" t="s">
        <v>1454</v>
      </c>
      <c r="ZZ50" s="54"/>
    </row>
    <row r="51" spans="1:702" x14ac:dyDescent="0.35">
      <c r="A51" s="61"/>
      <c r="B51" s="62" t="s">
        <v>1455</v>
      </c>
      <c r="C51" s="57" t="s">
        <v>1456</v>
      </c>
      <c r="D51" s="58"/>
      <c r="E51" s="59"/>
      <c r="F51" s="60">
        <f>ROUND(D51*E51,2)</f>
        <v>0</v>
      </c>
      <c r="ZY51" t="s">
        <v>1457</v>
      </c>
      <c r="ZZ51" s="54" t="s">
        <v>1458</v>
      </c>
    </row>
    <row r="52" spans="1:702" ht="15.5" x14ac:dyDescent="0.35">
      <c r="A52" s="63" t="s">
        <v>1459</v>
      </c>
      <c r="B52" s="65" t="s">
        <v>1460</v>
      </c>
      <c r="C52" s="52"/>
      <c r="D52" s="52"/>
      <c r="E52" s="52"/>
      <c r="F52" s="53"/>
      <c r="ZY52" t="s">
        <v>1461</v>
      </c>
      <c r="ZZ52" s="54"/>
    </row>
    <row r="53" spans="1:702" x14ac:dyDescent="0.35">
      <c r="A53" s="61"/>
      <c r="B53" s="62" t="s">
        <v>1462</v>
      </c>
      <c r="C53" s="57" t="s">
        <v>1463</v>
      </c>
      <c r="D53" s="58"/>
      <c r="E53" s="59"/>
      <c r="F53" s="60">
        <f>ROUND(D53*E53,2)</f>
        <v>0</v>
      </c>
      <c r="ZY53" t="s">
        <v>1464</v>
      </c>
      <c r="ZZ53" s="54" t="s">
        <v>1465</v>
      </c>
    </row>
    <row r="54" spans="1:702" x14ac:dyDescent="0.35">
      <c r="A54" s="61"/>
      <c r="B54" s="62" t="s">
        <v>1466</v>
      </c>
      <c r="C54" s="57" t="s">
        <v>1467</v>
      </c>
      <c r="D54" s="58"/>
      <c r="E54" s="59"/>
      <c r="F54" s="60">
        <f>ROUND(D54*E54,2)</f>
        <v>0</v>
      </c>
      <c r="ZY54" t="s">
        <v>1468</v>
      </c>
      <c r="ZZ54" s="54" t="s">
        <v>1469</v>
      </c>
    </row>
    <row r="55" spans="1:702" ht="15.5" x14ac:dyDescent="0.35">
      <c r="A55" s="63" t="s">
        <v>1470</v>
      </c>
      <c r="B55" s="65" t="s">
        <v>1471</v>
      </c>
      <c r="C55" s="52"/>
      <c r="D55" s="52"/>
      <c r="E55" s="52"/>
      <c r="F55" s="53"/>
      <c r="ZY55" t="s">
        <v>1472</v>
      </c>
      <c r="ZZ55" s="54"/>
    </row>
    <row r="56" spans="1:702" x14ac:dyDescent="0.35">
      <c r="A56" s="61"/>
      <c r="B56" s="62" t="s">
        <v>1473</v>
      </c>
      <c r="C56" s="57" t="s">
        <v>1474</v>
      </c>
      <c r="D56" s="58"/>
      <c r="E56" s="59"/>
      <c r="F56" s="60">
        <f>ROUND(D56*E56,2)</f>
        <v>0</v>
      </c>
      <c r="ZY56" t="s">
        <v>1475</v>
      </c>
      <c r="ZZ56" s="54" t="s">
        <v>1476</v>
      </c>
    </row>
    <row r="57" spans="1:702" ht="15.5" x14ac:dyDescent="0.35">
      <c r="A57" s="63" t="s">
        <v>1477</v>
      </c>
      <c r="B57" s="65" t="s">
        <v>1478</v>
      </c>
      <c r="C57" s="52"/>
      <c r="D57" s="52"/>
      <c r="E57" s="52"/>
      <c r="F57" s="53"/>
      <c r="ZY57" t="s">
        <v>1479</v>
      </c>
      <c r="ZZ57" s="54"/>
    </row>
    <row r="58" spans="1:702" x14ac:dyDescent="0.35">
      <c r="A58" s="61"/>
      <c r="B58" s="62" t="s">
        <v>1480</v>
      </c>
      <c r="C58" s="57" t="s">
        <v>1481</v>
      </c>
      <c r="D58" s="58"/>
      <c r="E58" s="59"/>
      <c r="F58" s="60">
        <f>ROUND(D58*E58,2)</f>
        <v>0</v>
      </c>
      <c r="ZY58" t="s">
        <v>1482</v>
      </c>
      <c r="ZZ58" s="54" t="s">
        <v>1483</v>
      </c>
    </row>
    <row r="59" spans="1:702" ht="18.5" x14ac:dyDescent="0.35">
      <c r="A59" s="63" t="s">
        <v>1484</v>
      </c>
      <c r="B59" s="64" t="s">
        <v>1485</v>
      </c>
      <c r="C59" s="52"/>
      <c r="D59" s="52"/>
      <c r="E59" s="52"/>
      <c r="F59" s="53"/>
      <c r="ZY59" t="s">
        <v>1486</v>
      </c>
      <c r="ZZ59" s="54"/>
    </row>
    <row r="60" spans="1:702" ht="15.5" x14ac:dyDescent="0.35">
      <c r="A60" s="63" t="s">
        <v>1487</v>
      </c>
      <c r="B60" s="65" t="s">
        <v>1488</v>
      </c>
      <c r="C60" s="52"/>
      <c r="D60" s="52"/>
      <c r="E60" s="52"/>
      <c r="F60" s="53"/>
      <c r="ZY60" t="s">
        <v>1489</v>
      </c>
      <c r="ZZ60" s="54"/>
    </row>
    <row r="61" spans="1:702" ht="15.5" x14ac:dyDescent="0.35">
      <c r="A61" s="63" t="s">
        <v>1490</v>
      </c>
      <c r="B61" s="67" t="s">
        <v>1491</v>
      </c>
      <c r="C61" s="52"/>
      <c r="D61" s="52"/>
      <c r="E61" s="52"/>
      <c r="F61" s="53"/>
      <c r="ZY61" t="s">
        <v>1492</v>
      </c>
      <c r="ZZ61" s="54"/>
    </row>
    <row r="62" spans="1:702" x14ac:dyDescent="0.35">
      <c r="A62" s="61"/>
      <c r="B62" s="62" t="s">
        <v>1493</v>
      </c>
      <c r="C62" s="57" t="s">
        <v>1494</v>
      </c>
      <c r="D62" s="59"/>
      <c r="E62" s="59"/>
      <c r="F62" s="60">
        <f>ROUND(D62*E62,2)</f>
        <v>0</v>
      </c>
      <c r="ZY62" t="s">
        <v>1495</v>
      </c>
      <c r="ZZ62" s="54" t="s">
        <v>1496</v>
      </c>
    </row>
    <row r="63" spans="1:702" ht="15.5" x14ac:dyDescent="0.35">
      <c r="A63" s="63" t="s">
        <v>1497</v>
      </c>
      <c r="B63" s="65" t="s">
        <v>1498</v>
      </c>
      <c r="C63" s="52"/>
      <c r="D63" s="52"/>
      <c r="E63" s="52"/>
      <c r="F63" s="53"/>
      <c r="ZY63" t="s">
        <v>1499</v>
      </c>
      <c r="ZZ63" s="54"/>
    </row>
    <row r="64" spans="1:702" x14ac:dyDescent="0.35">
      <c r="A64" s="61"/>
      <c r="B64" s="62" t="s">
        <v>1500</v>
      </c>
      <c r="C64" s="57" t="s">
        <v>1501</v>
      </c>
      <c r="D64" s="58"/>
      <c r="E64" s="59"/>
      <c r="F64" s="60">
        <f>ROUND(D64*E64,2)</f>
        <v>0</v>
      </c>
      <c r="ZY64" t="s">
        <v>1502</v>
      </c>
      <c r="ZZ64" s="54" t="s">
        <v>1503</v>
      </c>
    </row>
    <row r="65" spans="1:702" ht="18.5" x14ac:dyDescent="0.35">
      <c r="A65" s="63" t="s">
        <v>1504</v>
      </c>
      <c r="B65" s="64" t="s">
        <v>1505</v>
      </c>
      <c r="C65" s="52"/>
      <c r="D65" s="52"/>
      <c r="E65" s="52"/>
      <c r="F65" s="53"/>
      <c r="ZY65" t="s">
        <v>1506</v>
      </c>
      <c r="ZZ65" s="54"/>
    </row>
    <row r="66" spans="1:702" ht="15.5" x14ac:dyDescent="0.35">
      <c r="A66" s="63" t="s">
        <v>1507</v>
      </c>
      <c r="B66" s="65" t="s">
        <v>1508</v>
      </c>
      <c r="C66" s="52"/>
      <c r="D66" s="52"/>
      <c r="E66" s="52"/>
      <c r="F66" s="53"/>
      <c r="ZY66" t="s">
        <v>1509</v>
      </c>
      <c r="ZZ66" s="54"/>
    </row>
    <row r="67" spans="1:702" x14ac:dyDescent="0.35">
      <c r="A67" s="61"/>
      <c r="B67" s="62" t="s">
        <v>1510</v>
      </c>
      <c r="C67" s="57" t="s">
        <v>1511</v>
      </c>
      <c r="D67" s="58"/>
      <c r="E67" s="59"/>
      <c r="F67" s="60">
        <f>ROUND(D67*E67,2)</f>
        <v>0</v>
      </c>
      <c r="ZY67" t="s">
        <v>1512</v>
      </c>
      <c r="ZZ67" s="54" t="s">
        <v>1513</v>
      </c>
    </row>
    <row r="68" spans="1:702" ht="18.5" x14ac:dyDescent="0.35">
      <c r="A68" s="63" t="s">
        <v>1514</v>
      </c>
      <c r="B68" s="64" t="s">
        <v>1515</v>
      </c>
      <c r="C68" s="52"/>
      <c r="D68" s="52"/>
      <c r="E68" s="52"/>
      <c r="F68" s="53"/>
      <c r="ZY68" t="s">
        <v>1516</v>
      </c>
      <c r="ZZ68" s="54"/>
    </row>
    <row r="69" spans="1:702" ht="15.5" x14ac:dyDescent="0.35">
      <c r="A69" s="63" t="s">
        <v>1517</v>
      </c>
      <c r="B69" s="65" t="s">
        <v>1518</v>
      </c>
      <c r="C69" s="52"/>
      <c r="D69" s="52"/>
      <c r="E69" s="52"/>
      <c r="F69" s="53"/>
      <c r="ZY69" t="s">
        <v>1519</v>
      </c>
      <c r="ZZ69" s="54"/>
    </row>
    <row r="70" spans="1:702" x14ac:dyDescent="0.35">
      <c r="A70" s="61"/>
      <c r="B70" s="62" t="s">
        <v>1520</v>
      </c>
      <c r="C70" s="57" t="s">
        <v>1521</v>
      </c>
      <c r="D70" s="58"/>
      <c r="E70" s="59"/>
      <c r="F70" s="60">
        <f>ROUND(D70*E70,2)</f>
        <v>0</v>
      </c>
      <c r="ZY70" t="s">
        <v>1522</v>
      </c>
      <c r="ZZ70" s="54" t="s">
        <v>1523</v>
      </c>
    </row>
    <row r="71" spans="1:702" x14ac:dyDescent="0.35">
      <c r="A71" s="61"/>
      <c r="B71" s="62" t="s">
        <v>1524</v>
      </c>
      <c r="C71" s="57" t="s">
        <v>1525</v>
      </c>
      <c r="D71" s="58"/>
      <c r="E71" s="59"/>
      <c r="F71" s="60">
        <f>ROUND(D71*E71,2)</f>
        <v>0</v>
      </c>
      <c r="ZY71" t="s">
        <v>1526</v>
      </c>
      <c r="ZZ71" s="54" t="s">
        <v>1527</v>
      </c>
    </row>
    <row r="72" spans="1:702" x14ac:dyDescent="0.35">
      <c r="A72" s="61"/>
      <c r="B72" s="62" t="s">
        <v>1528</v>
      </c>
      <c r="C72" s="57" t="s">
        <v>1529</v>
      </c>
      <c r="D72" s="58"/>
      <c r="E72" s="59"/>
      <c r="F72" s="60">
        <f>ROUND(D72*E72,2)</f>
        <v>0</v>
      </c>
      <c r="ZY72" t="s">
        <v>1530</v>
      </c>
      <c r="ZZ72" s="54" t="s">
        <v>1531</v>
      </c>
    </row>
    <row r="73" spans="1:702" ht="15.5" x14ac:dyDescent="0.35">
      <c r="A73" s="63" t="s">
        <v>1532</v>
      </c>
      <c r="B73" s="65" t="s">
        <v>1533</v>
      </c>
      <c r="C73" s="52"/>
      <c r="D73" s="52"/>
      <c r="E73" s="52"/>
      <c r="F73" s="53"/>
      <c r="ZY73" t="s">
        <v>1534</v>
      </c>
      <c r="ZZ73" s="54"/>
    </row>
    <row r="74" spans="1:702" ht="15.5" x14ac:dyDescent="0.35">
      <c r="A74" s="63" t="s">
        <v>1535</v>
      </c>
      <c r="B74" s="67" t="s">
        <v>1536</v>
      </c>
      <c r="C74" s="52"/>
      <c r="D74" s="52"/>
      <c r="E74" s="52"/>
      <c r="F74" s="53"/>
      <c r="ZY74" t="s">
        <v>1537</v>
      </c>
      <c r="ZZ74" s="54"/>
    </row>
    <row r="75" spans="1:702" x14ac:dyDescent="0.35">
      <c r="A75" s="61"/>
      <c r="B75" s="62" t="s">
        <v>1538</v>
      </c>
      <c r="C75" s="57" t="s">
        <v>1539</v>
      </c>
      <c r="D75" s="58"/>
      <c r="E75" s="59"/>
      <c r="F75" s="60">
        <f>ROUND(D75*E75,2)</f>
        <v>0</v>
      </c>
      <c r="ZY75" t="s">
        <v>1540</v>
      </c>
      <c r="ZZ75" s="54" t="s">
        <v>1541</v>
      </c>
    </row>
    <row r="76" spans="1:702" x14ac:dyDescent="0.35">
      <c r="A76" s="61"/>
      <c r="B76" s="62" t="s">
        <v>1542</v>
      </c>
      <c r="C76" s="57" t="s">
        <v>1543</v>
      </c>
      <c r="D76" s="58"/>
      <c r="E76" s="59"/>
      <c r="F76" s="60">
        <f>ROUND(D76*E76,2)</f>
        <v>0</v>
      </c>
      <c r="ZY76" t="s">
        <v>1544</v>
      </c>
      <c r="ZZ76" s="54" t="s">
        <v>1545</v>
      </c>
    </row>
    <row r="77" spans="1:702" x14ac:dyDescent="0.35">
      <c r="A77" s="61"/>
      <c r="B77" s="62" t="s">
        <v>1546</v>
      </c>
      <c r="C77" s="57" t="s">
        <v>1547</v>
      </c>
      <c r="D77" s="58"/>
      <c r="E77" s="59"/>
      <c r="F77" s="60">
        <f>ROUND(D77*E77,2)</f>
        <v>0</v>
      </c>
      <c r="ZY77" t="s">
        <v>1548</v>
      </c>
      <c r="ZZ77" s="54" t="s">
        <v>1549</v>
      </c>
    </row>
    <row r="78" spans="1:702" ht="18.5" x14ac:dyDescent="0.35">
      <c r="A78" s="63" t="s">
        <v>1550</v>
      </c>
      <c r="B78" s="64" t="s">
        <v>1551</v>
      </c>
      <c r="C78" s="52"/>
      <c r="D78" s="52"/>
      <c r="E78" s="52"/>
      <c r="F78" s="53"/>
      <c r="ZY78" t="s">
        <v>1552</v>
      </c>
      <c r="ZZ78" s="54"/>
    </row>
    <row r="79" spans="1:702" ht="15.5" x14ac:dyDescent="0.35">
      <c r="A79" s="63" t="s">
        <v>1553</v>
      </c>
      <c r="B79" s="65" t="s">
        <v>1554</v>
      </c>
      <c r="C79" s="52"/>
      <c r="D79" s="52"/>
      <c r="E79" s="52"/>
      <c r="F79" s="53"/>
      <c r="ZY79" t="s">
        <v>1555</v>
      </c>
      <c r="ZZ79" s="54"/>
    </row>
    <row r="80" spans="1:702" x14ac:dyDescent="0.35">
      <c r="A80" s="61"/>
      <c r="B80" s="62" t="s">
        <v>1556</v>
      </c>
      <c r="C80" s="57" t="s">
        <v>1557</v>
      </c>
      <c r="D80" s="66"/>
      <c r="E80" s="59"/>
      <c r="F80" s="60">
        <f>ROUND(D80*E80,2)</f>
        <v>0</v>
      </c>
      <c r="ZY80" t="s">
        <v>1558</v>
      </c>
      <c r="ZZ80" s="54" t="s">
        <v>1559</v>
      </c>
    </row>
    <row r="81" spans="1:702" ht="15.5" x14ac:dyDescent="0.35">
      <c r="A81" s="63" t="s">
        <v>1560</v>
      </c>
      <c r="B81" s="65" t="s">
        <v>1561</v>
      </c>
      <c r="C81" s="52"/>
      <c r="D81" s="52"/>
      <c r="E81" s="52"/>
      <c r="F81" s="53"/>
      <c r="ZY81" t="s">
        <v>1562</v>
      </c>
      <c r="ZZ81" s="54"/>
    </row>
    <row r="82" spans="1:702" x14ac:dyDescent="0.35">
      <c r="A82" s="61"/>
      <c r="B82" s="62" t="s">
        <v>1563</v>
      </c>
      <c r="C82" s="57" t="s">
        <v>1564</v>
      </c>
      <c r="D82" s="58"/>
      <c r="E82" s="59"/>
      <c r="F82" s="60">
        <f>ROUND(D82*E82,2)</f>
        <v>0</v>
      </c>
      <c r="ZY82" t="s">
        <v>1565</v>
      </c>
      <c r="ZZ82" s="54" t="s">
        <v>1566</v>
      </c>
    </row>
    <row r="83" spans="1:702" ht="15.5" x14ac:dyDescent="0.35">
      <c r="A83" s="63" t="s">
        <v>1567</v>
      </c>
      <c r="B83" s="65" t="s">
        <v>1568</v>
      </c>
      <c r="C83" s="52"/>
      <c r="D83" s="52"/>
      <c r="E83" s="52"/>
      <c r="F83" s="53"/>
      <c r="ZY83" t="s">
        <v>1569</v>
      </c>
      <c r="ZZ83" s="54"/>
    </row>
    <row r="84" spans="1:702" x14ac:dyDescent="0.35">
      <c r="A84" s="61"/>
      <c r="B84" s="62" t="s">
        <v>1570</v>
      </c>
      <c r="C84" s="57" t="s">
        <v>1571</v>
      </c>
      <c r="D84" s="58"/>
      <c r="E84" s="59"/>
      <c r="F84" s="60">
        <f>ROUND(D84*E84,2)</f>
        <v>0</v>
      </c>
      <c r="ZY84" t="s">
        <v>1572</v>
      </c>
      <c r="ZZ84" s="54" t="s">
        <v>1573</v>
      </c>
    </row>
    <row r="85" spans="1:702" ht="55.5" x14ac:dyDescent="0.35">
      <c r="A85" s="63"/>
      <c r="B85" s="64" t="s">
        <v>1574</v>
      </c>
      <c r="C85" s="52"/>
      <c r="D85" s="52"/>
      <c r="E85" s="52"/>
      <c r="F85" s="53"/>
      <c r="ZY85" t="s">
        <v>1575</v>
      </c>
      <c r="ZZ85" s="54"/>
    </row>
    <row r="86" spans="1:702" x14ac:dyDescent="0.35">
      <c r="A86" s="61"/>
      <c r="B86" s="62" t="s">
        <v>1576</v>
      </c>
      <c r="C86" s="57"/>
      <c r="D86" s="58"/>
      <c r="E86" s="59"/>
      <c r="F86" s="60">
        <f>ROUND(D86*E86,2)</f>
        <v>0</v>
      </c>
      <c r="ZY86" t="s">
        <v>1577</v>
      </c>
      <c r="ZZ86" s="54" t="s">
        <v>1578</v>
      </c>
    </row>
    <row r="87" spans="1:702" x14ac:dyDescent="0.35">
      <c r="A87" s="68"/>
      <c r="B87" s="69"/>
      <c r="C87" s="70"/>
      <c r="D87" s="70"/>
      <c r="E87" s="70"/>
      <c r="F87" s="71"/>
    </row>
    <row r="88" spans="1:702" x14ac:dyDescent="0.35">
      <c r="A88" s="72"/>
      <c r="B88" s="72"/>
      <c r="C88" s="72"/>
      <c r="D88" s="72"/>
      <c r="E88" s="72"/>
      <c r="F88" s="72"/>
    </row>
    <row r="89" spans="1:702" ht="29" x14ac:dyDescent="0.35">
      <c r="B89" s="1" t="s">
        <v>1579</v>
      </c>
      <c r="F89" s="73">
        <f>SUBTOTAL(109,F4:F87)</f>
        <v>0</v>
      </c>
      <c r="ZY89" t="s">
        <v>1580</v>
      </c>
    </row>
    <row r="90" spans="1:702" x14ac:dyDescent="0.35">
      <c r="A90" s="74">
        <f>'Récap. général'!D19</f>
        <v>20</v>
      </c>
      <c r="B90" s="1" t="str">
        <f>CONCATENATE("Montant TVA (",A90,"%)")</f>
        <v>Montant TVA (20%)</v>
      </c>
      <c r="F90" s="73">
        <f>(F89*A90)/100</f>
        <v>0</v>
      </c>
      <c r="ZY90" t="s">
        <v>1581</v>
      </c>
    </row>
    <row r="91" spans="1:702" x14ac:dyDescent="0.35">
      <c r="B91" s="1" t="s">
        <v>1582</v>
      </c>
      <c r="F91" s="73">
        <f>F89+F90</f>
        <v>0</v>
      </c>
      <c r="ZY91" t="s">
        <v>1583</v>
      </c>
    </row>
    <row r="92" spans="1:702" x14ac:dyDescent="0.35">
      <c r="F92" s="73"/>
    </row>
    <row r="93" spans="1:702" x14ac:dyDescent="0.35">
      <c r="F93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9CC17-1B6F-45EE-A77A-7CDFD2BA1483}">
  <sheetPr>
    <pageSetUpPr fitToPage="1"/>
  </sheetPr>
  <dimension ref="A1:ZZ1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1584</v>
      </c>
      <c r="D2" s="44" t="s">
        <v>1585</v>
      </c>
      <c r="E2" s="44" t="s">
        <v>1586</v>
      </c>
      <c r="F2" s="45" t="s">
        <v>1587</v>
      </c>
    </row>
    <row r="3" spans="1:702" x14ac:dyDescent="0.35">
      <c r="A3" s="46"/>
      <c r="B3" s="47"/>
      <c r="C3" s="48"/>
      <c r="D3" s="48"/>
      <c r="E3" s="48"/>
      <c r="F3" s="49"/>
    </row>
    <row r="4" spans="1:702" ht="63" x14ac:dyDescent="0.35">
      <c r="A4" s="50" t="s">
        <v>1588</v>
      </c>
      <c r="B4" s="51" t="s">
        <v>1589</v>
      </c>
      <c r="C4" s="52"/>
      <c r="D4" s="52"/>
      <c r="E4" s="52"/>
      <c r="F4" s="53"/>
      <c r="ZY4" t="s">
        <v>1590</v>
      </c>
      <c r="ZZ4" s="54"/>
    </row>
    <row r="5" spans="1:702" ht="18.5" x14ac:dyDescent="0.35">
      <c r="A5" s="76" t="s">
        <v>1591</v>
      </c>
      <c r="B5" s="77" t="s">
        <v>1592</v>
      </c>
      <c r="C5" s="52"/>
      <c r="D5" s="52"/>
      <c r="E5" s="52"/>
      <c r="F5" s="53"/>
      <c r="ZY5" t="s">
        <v>1593</v>
      </c>
      <c r="ZZ5" s="54"/>
    </row>
    <row r="6" spans="1:702" x14ac:dyDescent="0.35">
      <c r="A6" s="61"/>
      <c r="B6" s="62" t="s">
        <v>1594</v>
      </c>
      <c r="C6" s="57" t="s">
        <v>1595</v>
      </c>
      <c r="D6" s="58"/>
      <c r="E6" s="59"/>
      <c r="F6" s="60">
        <f>ROUND(D6*E6,2)</f>
        <v>0</v>
      </c>
      <c r="ZY6" t="s">
        <v>1596</v>
      </c>
      <c r="ZZ6" s="54" t="s">
        <v>1597</v>
      </c>
    </row>
    <row r="7" spans="1:702" x14ac:dyDescent="0.35">
      <c r="A7" s="68"/>
      <c r="B7" s="69"/>
      <c r="C7" s="70"/>
      <c r="D7" s="70"/>
      <c r="E7" s="70"/>
      <c r="F7" s="71"/>
    </row>
    <row r="8" spans="1:702" x14ac:dyDescent="0.35">
      <c r="A8" s="72"/>
      <c r="B8" s="72"/>
      <c r="C8" s="72"/>
      <c r="D8" s="72"/>
      <c r="E8" s="72"/>
      <c r="F8" s="72"/>
    </row>
    <row r="9" spans="1:702" ht="29" x14ac:dyDescent="0.35">
      <c r="B9" s="1" t="s">
        <v>1598</v>
      </c>
      <c r="F9" s="73">
        <f>SUBTOTAL(109,F4:F7)</f>
        <v>0</v>
      </c>
      <c r="ZY9" t="s">
        <v>1599</v>
      </c>
    </row>
    <row r="10" spans="1:702" x14ac:dyDescent="0.35">
      <c r="A10" s="74">
        <f>'Récap. général'!D19</f>
        <v>20</v>
      </c>
      <c r="B10" s="1" t="str">
        <f>CONCATENATE("Montant TVA (",A10,"%)")</f>
        <v>Montant TVA (20%)</v>
      </c>
      <c r="F10" s="73">
        <f>(F9*A10)/100</f>
        <v>0</v>
      </c>
      <c r="ZY10" t="s">
        <v>1600</v>
      </c>
    </row>
    <row r="11" spans="1:702" x14ac:dyDescent="0.35">
      <c r="B11" s="1" t="s">
        <v>1601</v>
      </c>
      <c r="F11" s="73">
        <f>F9+F10</f>
        <v>0</v>
      </c>
      <c r="ZY11" t="s">
        <v>1602</v>
      </c>
    </row>
    <row r="12" spans="1:702" x14ac:dyDescent="0.35">
      <c r="F12" s="73"/>
    </row>
    <row r="13" spans="1:702" x14ac:dyDescent="0.35">
      <c r="F13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785FF-F20A-45C0-84D9-776701276968}">
  <sheetPr>
    <pageSetUpPr fitToPage="1"/>
  </sheetPr>
  <dimension ref="A1:ZZ5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1603</v>
      </c>
      <c r="D2" s="44" t="s">
        <v>1604</v>
      </c>
      <c r="E2" s="44" t="s">
        <v>1605</v>
      </c>
      <c r="F2" s="45" t="s">
        <v>1606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1607</v>
      </c>
      <c r="B4" s="51" t="s">
        <v>1608</v>
      </c>
      <c r="C4" s="52"/>
      <c r="D4" s="52"/>
      <c r="E4" s="52"/>
      <c r="F4" s="53"/>
      <c r="ZY4" t="s">
        <v>1609</v>
      </c>
      <c r="ZZ4" s="54"/>
    </row>
    <row r="5" spans="1:702" ht="78" x14ac:dyDescent="0.35">
      <c r="A5" s="55"/>
      <c r="B5" s="56" t="s">
        <v>1610</v>
      </c>
      <c r="C5" s="57"/>
      <c r="D5" s="58"/>
      <c r="E5" s="59"/>
      <c r="F5" s="60">
        <f>ROUND(D5*E5,2)</f>
        <v>0</v>
      </c>
      <c r="ZY5" t="s">
        <v>1611</v>
      </c>
      <c r="ZZ5" s="54" t="s">
        <v>1612</v>
      </c>
    </row>
    <row r="6" spans="1:702" ht="52" x14ac:dyDescent="0.35">
      <c r="A6" s="61"/>
      <c r="B6" s="62" t="s">
        <v>1613</v>
      </c>
      <c r="C6" s="57"/>
      <c r="D6" s="58"/>
      <c r="E6" s="59"/>
      <c r="F6" s="60">
        <f>ROUND(D6*E6,2)</f>
        <v>0</v>
      </c>
      <c r="ZY6" t="s">
        <v>1614</v>
      </c>
      <c r="ZZ6" s="54" t="s">
        <v>1615</v>
      </c>
    </row>
    <row r="7" spans="1:702" ht="18.5" x14ac:dyDescent="0.35">
      <c r="A7" s="63" t="s">
        <v>1616</v>
      </c>
      <c r="B7" s="64" t="s">
        <v>1617</v>
      </c>
      <c r="C7" s="52"/>
      <c r="D7" s="52"/>
      <c r="E7" s="52"/>
      <c r="F7" s="53"/>
      <c r="ZY7" t="s">
        <v>1618</v>
      </c>
      <c r="ZZ7" s="54"/>
    </row>
    <row r="8" spans="1:702" x14ac:dyDescent="0.35">
      <c r="A8" s="61"/>
      <c r="B8" s="62" t="s">
        <v>1619</v>
      </c>
      <c r="C8" s="57" t="s">
        <v>1620</v>
      </c>
      <c r="D8" s="58"/>
      <c r="E8" s="59"/>
      <c r="F8" s="60">
        <f>ROUND(D8*E8,2)</f>
        <v>0</v>
      </c>
      <c r="ZY8" t="s">
        <v>1621</v>
      </c>
      <c r="ZZ8" s="54" t="s">
        <v>1622</v>
      </c>
    </row>
    <row r="9" spans="1:702" x14ac:dyDescent="0.35">
      <c r="A9" s="61"/>
      <c r="B9" s="62" t="s">
        <v>1623</v>
      </c>
      <c r="C9" s="57" t="s">
        <v>1624</v>
      </c>
      <c r="D9" s="58"/>
      <c r="E9" s="59"/>
      <c r="F9" s="60">
        <f>ROUND(D9*E9,2)</f>
        <v>0</v>
      </c>
      <c r="ZY9" t="s">
        <v>1625</v>
      </c>
      <c r="ZZ9" s="54" t="s">
        <v>1626</v>
      </c>
    </row>
    <row r="10" spans="1:702" ht="18.5" x14ac:dyDescent="0.35">
      <c r="A10" s="63" t="s">
        <v>1627</v>
      </c>
      <c r="B10" s="64" t="s">
        <v>1628</v>
      </c>
      <c r="C10" s="52"/>
      <c r="D10" s="52"/>
      <c r="E10" s="52"/>
      <c r="F10" s="53"/>
      <c r="ZY10" t="s">
        <v>1629</v>
      </c>
      <c r="ZZ10" s="54"/>
    </row>
    <row r="11" spans="1:702" ht="15.5" x14ac:dyDescent="0.35">
      <c r="A11" s="63" t="s">
        <v>1630</v>
      </c>
      <c r="B11" s="65" t="s">
        <v>1631</v>
      </c>
      <c r="C11" s="52"/>
      <c r="D11" s="52"/>
      <c r="E11" s="52"/>
      <c r="F11" s="53"/>
      <c r="ZY11" t="s">
        <v>1632</v>
      </c>
      <c r="ZZ11" s="54"/>
    </row>
    <row r="12" spans="1:702" ht="15.5" x14ac:dyDescent="0.35">
      <c r="A12" s="63" t="s">
        <v>1633</v>
      </c>
      <c r="B12" s="67" t="s">
        <v>1634</v>
      </c>
      <c r="C12" s="52"/>
      <c r="D12" s="52"/>
      <c r="E12" s="52"/>
      <c r="F12" s="53"/>
      <c r="ZY12" t="s">
        <v>1635</v>
      </c>
      <c r="ZZ12" s="54"/>
    </row>
    <row r="13" spans="1:702" x14ac:dyDescent="0.35">
      <c r="A13" s="61"/>
      <c r="B13" s="62" t="s">
        <v>1636</v>
      </c>
      <c r="C13" s="57" t="s">
        <v>1637</v>
      </c>
      <c r="D13" s="59"/>
      <c r="E13" s="59"/>
      <c r="F13" s="60">
        <f>ROUND(D13*E13,2)</f>
        <v>0</v>
      </c>
      <c r="ZY13" t="s">
        <v>1638</v>
      </c>
      <c r="ZZ13" s="54" t="s">
        <v>1639</v>
      </c>
    </row>
    <row r="14" spans="1:702" ht="15.5" x14ac:dyDescent="0.35">
      <c r="A14" s="63" t="s">
        <v>1640</v>
      </c>
      <c r="B14" s="65" t="s">
        <v>1641</v>
      </c>
      <c r="C14" s="52"/>
      <c r="D14" s="52"/>
      <c r="E14" s="52"/>
      <c r="F14" s="53"/>
      <c r="ZY14" t="s">
        <v>1642</v>
      </c>
      <c r="ZZ14" s="54"/>
    </row>
    <row r="15" spans="1:702" ht="15.5" x14ac:dyDescent="0.35">
      <c r="A15" s="63" t="s">
        <v>1643</v>
      </c>
      <c r="B15" s="67" t="s">
        <v>1644</v>
      </c>
      <c r="C15" s="52"/>
      <c r="D15" s="52"/>
      <c r="E15" s="52"/>
      <c r="F15" s="53"/>
      <c r="ZY15" t="s">
        <v>1645</v>
      </c>
      <c r="ZZ15" s="54"/>
    </row>
    <row r="16" spans="1:702" x14ac:dyDescent="0.35">
      <c r="A16" s="61"/>
      <c r="B16" s="62" t="s">
        <v>1646</v>
      </c>
      <c r="C16" s="57" t="s">
        <v>1647</v>
      </c>
      <c r="D16" s="59"/>
      <c r="E16" s="59"/>
      <c r="F16" s="60">
        <f>ROUND(D16*E16,2)</f>
        <v>0</v>
      </c>
      <c r="ZY16" t="s">
        <v>1648</v>
      </c>
      <c r="ZZ16" s="54" t="s">
        <v>1649</v>
      </c>
    </row>
    <row r="17" spans="1:702" ht="15.5" x14ac:dyDescent="0.35">
      <c r="A17" s="63" t="s">
        <v>1650</v>
      </c>
      <c r="B17" s="67" t="s">
        <v>1651</v>
      </c>
      <c r="C17" s="52"/>
      <c r="D17" s="52"/>
      <c r="E17" s="52"/>
      <c r="F17" s="53"/>
      <c r="ZY17" t="s">
        <v>1652</v>
      </c>
      <c r="ZZ17" s="54"/>
    </row>
    <row r="18" spans="1:702" x14ac:dyDescent="0.35">
      <c r="A18" s="61"/>
      <c r="B18" s="62" t="s">
        <v>1653</v>
      </c>
      <c r="C18" s="57" t="s">
        <v>1654</v>
      </c>
      <c r="D18" s="59"/>
      <c r="E18" s="59"/>
      <c r="F18" s="60">
        <f>ROUND(D18*E18,2)</f>
        <v>0</v>
      </c>
      <c r="ZY18" t="s">
        <v>1655</v>
      </c>
      <c r="ZZ18" s="54" t="s">
        <v>1656</v>
      </c>
    </row>
    <row r="19" spans="1:702" ht="18.5" x14ac:dyDescent="0.35">
      <c r="A19" s="63" t="s">
        <v>1657</v>
      </c>
      <c r="B19" s="64" t="s">
        <v>1658</v>
      </c>
      <c r="C19" s="52"/>
      <c r="D19" s="52"/>
      <c r="E19" s="52"/>
      <c r="F19" s="53"/>
      <c r="ZY19" t="s">
        <v>1659</v>
      </c>
      <c r="ZZ19" s="54"/>
    </row>
    <row r="20" spans="1:702" ht="15.5" x14ac:dyDescent="0.35">
      <c r="A20" s="63" t="s">
        <v>1660</v>
      </c>
      <c r="B20" s="65" t="s">
        <v>1661</v>
      </c>
      <c r="C20" s="52"/>
      <c r="D20" s="52"/>
      <c r="E20" s="52"/>
      <c r="F20" s="53"/>
      <c r="ZY20" t="s">
        <v>1662</v>
      </c>
      <c r="ZZ20" s="54"/>
    </row>
    <row r="21" spans="1:702" ht="15.5" x14ac:dyDescent="0.35">
      <c r="A21" s="63" t="s">
        <v>1663</v>
      </c>
      <c r="B21" s="67" t="s">
        <v>1664</v>
      </c>
      <c r="C21" s="52"/>
      <c r="D21" s="52"/>
      <c r="E21" s="52"/>
      <c r="F21" s="53"/>
      <c r="ZY21" t="s">
        <v>1665</v>
      </c>
      <c r="ZZ21" s="54"/>
    </row>
    <row r="22" spans="1:702" x14ac:dyDescent="0.35">
      <c r="A22" s="61"/>
      <c r="B22" s="62" t="s">
        <v>1666</v>
      </c>
      <c r="C22" s="57" t="s">
        <v>1667</v>
      </c>
      <c r="D22" s="59"/>
      <c r="E22" s="59"/>
      <c r="F22" s="60">
        <f>ROUND(D22*E22,2)</f>
        <v>0</v>
      </c>
      <c r="ZY22" t="s">
        <v>1668</v>
      </c>
      <c r="ZZ22" s="54" t="s">
        <v>1669</v>
      </c>
    </row>
    <row r="23" spans="1:702" ht="15.5" x14ac:dyDescent="0.35">
      <c r="A23" s="63" t="s">
        <v>1670</v>
      </c>
      <c r="B23" s="67" t="s">
        <v>1671</v>
      </c>
      <c r="C23" s="52"/>
      <c r="D23" s="52"/>
      <c r="E23" s="52"/>
      <c r="F23" s="53"/>
      <c r="ZY23" t="s">
        <v>1672</v>
      </c>
      <c r="ZZ23" s="54"/>
    </row>
    <row r="24" spans="1:702" x14ac:dyDescent="0.35">
      <c r="A24" s="61"/>
      <c r="B24" s="62" t="s">
        <v>1673</v>
      </c>
      <c r="C24" s="57" t="s">
        <v>1674</v>
      </c>
      <c r="D24" s="59"/>
      <c r="E24" s="59"/>
      <c r="F24" s="60">
        <f>ROUND(D24*E24,2)</f>
        <v>0</v>
      </c>
      <c r="ZY24" t="s">
        <v>1675</v>
      </c>
      <c r="ZZ24" s="54" t="s">
        <v>1676</v>
      </c>
    </row>
    <row r="25" spans="1:702" ht="18.5" x14ac:dyDescent="0.35">
      <c r="A25" s="63" t="s">
        <v>1677</v>
      </c>
      <c r="B25" s="64" t="s">
        <v>1678</v>
      </c>
      <c r="C25" s="52"/>
      <c r="D25" s="52"/>
      <c r="E25" s="52"/>
      <c r="F25" s="53"/>
      <c r="ZY25" t="s">
        <v>1679</v>
      </c>
      <c r="ZZ25" s="54"/>
    </row>
    <row r="26" spans="1:702" ht="15.5" x14ac:dyDescent="0.35">
      <c r="A26" s="63" t="s">
        <v>1680</v>
      </c>
      <c r="B26" s="65" t="s">
        <v>1681</v>
      </c>
      <c r="C26" s="52"/>
      <c r="D26" s="52"/>
      <c r="E26" s="52"/>
      <c r="F26" s="53"/>
      <c r="ZY26" t="s">
        <v>1682</v>
      </c>
      <c r="ZZ26" s="54"/>
    </row>
    <row r="27" spans="1:702" x14ac:dyDescent="0.35">
      <c r="A27" s="61"/>
      <c r="B27" s="62" t="s">
        <v>1683</v>
      </c>
      <c r="C27" s="57" t="s">
        <v>1684</v>
      </c>
      <c r="D27" s="59"/>
      <c r="E27" s="59"/>
      <c r="F27" s="60">
        <f>ROUND(D27*E27,2)</f>
        <v>0</v>
      </c>
      <c r="ZY27" t="s">
        <v>1685</v>
      </c>
      <c r="ZZ27" s="54" t="s">
        <v>1686</v>
      </c>
    </row>
    <row r="28" spans="1:702" ht="18.5" x14ac:dyDescent="0.35">
      <c r="A28" s="63" t="s">
        <v>1687</v>
      </c>
      <c r="B28" s="64" t="s">
        <v>1688</v>
      </c>
      <c r="C28" s="52"/>
      <c r="D28" s="52"/>
      <c r="E28" s="52"/>
      <c r="F28" s="53"/>
      <c r="ZY28" t="s">
        <v>1689</v>
      </c>
      <c r="ZZ28" s="54"/>
    </row>
    <row r="29" spans="1:702" ht="15.5" x14ac:dyDescent="0.35">
      <c r="A29" s="63" t="s">
        <v>1690</v>
      </c>
      <c r="B29" s="65" t="s">
        <v>1691</v>
      </c>
      <c r="C29" s="52"/>
      <c r="D29" s="52"/>
      <c r="E29" s="52"/>
      <c r="F29" s="53"/>
      <c r="ZY29" t="s">
        <v>1692</v>
      </c>
      <c r="ZZ29" s="54"/>
    </row>
    <row r="30" spans="1:702" x14ac:dyDescent="0.35">
      <c r="A30" s="61"/>
      <c r="B30" s="62" t="s">
        <v>1693</v>
      </c>
      <c r="C30" s="57" t="s">
        <v>1694</v>
      </c>
      <c r="D30" s="59"/>
      <c r="E30" s="59"/>
      <c r="F30" s="60">
        <f>ROUND(D30*E30,2)</f>
        <v>0</v>
      </c>
      <c r="ZY30" t="s">
        <v>1695</v>
      </c>
      <c r="ZZ30" s="54" t="s">
        <v>1696</v>
      </c>
    </row>
    <row r="31" spans="1:702" ht="15.5" x14ac:dyDescent="0.35">
      <c r="A31" s="63" t="s">
        <v>1697</v>
      </c>
      <c r="B31" s="65" t="s">
        <v>1698</v>
      </c>
      <c r="C31" s="52"/>
      <c r="D31" s="52"/>
      <c r="E31" s="52"/>
      <c r="F31" s="53"/>
      <c r="ZY31" t="s">
        <v>1699</v>
      </c>
      <c r="ZZ31" s="54"/>
    </row>
    <row r="32" spans="1:702" ht="15.5" x14ac:dyDescent="0.35">
      <c r="A32" s="63" t="s">
        <v>1700</v>
      </c>
      <c r="B32" s="67" t="s">
        <v>1701</v>
      </c>
      <c r="C32" s="52"/>
      <c r="D32" s="52"/>
      <c r="E32" s="52"/>
      <c r="F32" s="53"/>
      <c r="ZY32" t="s">
        <v>1702</v>
      </c>
      <c r="ZZ32" s="54"/>
    </row>
    <row r="33" spans="1:702" x14ac:dyDescent="0.35">
      <c r="A33" s="61"/>
      <c r="B33" s="62" t="s">
        <v>1703</v>
      </c>
      <c r="C33" s="57" t="s">
        <v>1704</v>
      </c>
      <c r="D33" s="59"/>
      <c r="E33" s="59"/>
      <c r="F33" s="60">
        <f>ROUND(D33*E33,2)</f>
        <v>0</v>
      </c>
      <c r="ZY33" t="s">
        <v>1705</v>
      </c>
      <c r="ZZ33" s="54" t="s">
        <v>1706</v>
      </c>
    </row>
    <row r="34" spans="1:702" ht="15.5" x14ac:dyDescent="0.35">
      <c r="A34" s="63" t="s">
        <v>1707</v>
      </c>
      <c r="B34" s="67" t="s">
        <v>1708</v>
      </c>
      <c r="C34" s="52"/>
      <c r="D34" s="52"/>
      <c r="E34" s="52"/>
      <c r="F34" s="53"/>
      <c r="ZY34" t="s">
        <v>1709</v>
      </c>
      <c r="ZZ34" s="54"/>
    </row>
    <row r="35" spans="1:702" x14ac:dyDescent="0.35">
      <c r="A35" s="61"/>
      <c r="B35" s="62" t="s">
        <v>1710</v>
      </c>
      <c r="C35" s="57" t="s">
        <v>1711</v>
      </c>
      <c r="D35" s="59"/>
      <c r="E35" s="59"/>
      <c r="F35" s="60">
        <f>ROUND(D35*E35,2)</f>
        <v>0</v>
      </c>
      <c r="ZY35" t="s">
        <v>1712</v>
      </c>
      <c r="ZZ35" s="54" t="s">
        <v>1713</v>
      </c>
    </row>
    <row r="36" spans="1:702" ht="18.5" x14ac:dyDescent="0.35">
      <c r="A36" s="63" t="s">
        <v>1714</v>
      </c>
      <c r="B36" s="64" t="s">
        <v>1715</v>
      </c>
      <c r="C36" s="52"/>
      <c r="D36" s="52"/>
      <c r="E36" s="52"/>
      <c r="F36" s="53"/>
      <c r="ZY36" t="s">
        <v>1716</v>
      </c>
      <c r="ZZ36" s="54"/>
    </row>
    <row r="37" spans="1:702" ht="15.5" x14ac:dyDescent="0.35">
      <c r="A37" s="63" t="s">
        <v>1717</v>
      </c>
      <c r="B37" s="65" t="s">
        <v>1718</v>
      </c>
      <c r="C37" s="52"/>
      <c r="D37" s="52"/>
      <c r="E37" s="52"/>
      <c r="F37" s="53"/>
      <c r="ZY37" t="s">
        <v>1719</v>
      </c>
      <c r="ZZ37" s="54"/>
    </row>
    <row r="38" spans="1:702" x14ac:dyDescent="0.35">
      <c r="A38" s="61"/>
      <c r="B38" s="62" t="s">
        <v>1720</v>
      </c>
      <c r="C38" s="57" t="s">
        <v>1721</v>
      </c>
      <c r="D38" s="59"/>
      <c r="E38" s="59"/>
      <c r="F38" s="60">
        <f>ROUND(D38*E38,2)</f>
        <v>0</v>
      </c>
      <c r="ZY38" t="s">
        <v>1722</v>
      </c>
      <c r="ZZ38" s="54" t="s">
        <v>1723</v>
      </c>
    </row>
    <row r="39" spans="1:702" ht="18.5" x14ac:dyDescent="0.35">
      <c r="A39" s="63" t="s">
        <v>1724</v>
      </c>
      <c r="B39" s="64" t="s">
        <v>1725</v>
      </c>
      <c r="C39" s="52"/>
      <c r="D39" s="52"/>
      <c r="E39" s="52"/>
      <c r="F39" s="53"/>
      <c r="ZY39" t="s">
        <v>1726</v>
      </c>
      <c r="ZZ39" s="54"/>
    </row>
    <row r="40" spans="1:702" ht="15.5" x14ac:dyDescent="0.35">
      <c r="A40" s="63" t="s">
        <v>1727</v>
      </c>
      <c r="B40" s="65" t="s">
        <v>1728</v>
      </c>
      <c r="C40" s="52"/>
      <c r="D40" s="52"/>
      <c r="E40" s="52"/>
      <c r="F40" s="53"/>
      <c r="ZY40" t="s">
        <v>1729</v>
      </c>
      <c r="ZZ40" s="54"/>
    </row>
    <row r="41" spans="1:702" x14ac:dyDescent="0.35">
      <c r="A41" s="61"/>
      <c r="B41" s="62" t="s">
        <v>1730</v>
      </c>
      <c r="C41" s="57" t="s">
        <v>1731</v>
      </c>
      <c r="D41" s="58"/>
      <c r="E41" s="59"/>
      <c r="F41" s="60">
        <f>ROUND(D41*E41,2)</f>
        <v>0</v>
      </c>
      <c r="ZY41" t="s">
        <v>1732</v>
      </c>
      <c r="ZZ41" s="54" t="s">
        <v>1733</v>
      </c>
    </row>
    <row r="42" spans="1:702" ht="55.5" x14ac:dyDescent="0.35">
      <c r="A42" s="63"/>
      <c r="B42" s="64" t="s">
        <v>1734</v>
      </c>
      <c r="C42" s="52"/>
      <c r="D42" s="52"/>
      <c r="E42" s="52"/>
      <c r="F42" s="53"/>
      <c r="ZY42" t="s">
        <v>1735</v>
      </c>
      <c r="ZZ42" s="54"/>
    </row>
    <row r="43" spans="1:702" x14ac:dyDescent="0.35">
      <c r="A43" s="61"/>
      <c r="B43" s="62" t="s">
        <v>1736</v>
      </c>
      <c r="C43" s="57"/>
      <c r="D43" s="58"/>
      <c r="E43" s="59"/>
      <c r="F43" s="60">
        <f>ROUND(D43*E43,2)</f>
        <v>0</v>
      </c>
      <c r="ZY43" t="s">
        <v>1737</v>
      </c>
      <c r="ZZ43" s="54" t="s">
        <v>1738</v>
      </c>
    </row>
    <row r="44" spans="1:702" x14ac:dyDescent="0.35">
      <c r="A44" s="68"/>
      <c r="B44" s="69"/>
      <c r="C44" s="70"/>
      <c r="D44" s="70"/>
      <c r="E44" s="70"/>
      <c r="F44" s="71"/>
    </row>
    <row r="45" spans="1:702" x14ac:dyDescent="0.35">
      <c r="A45" s="72"/>
      <c r="B45" s="72"/>
      <c r="C45" s="72"/>
      <c r="D45" s="72"/>
      <c r="E45" s="72"/>
      <c r="F45" s="72"/>
    </row>
    <row r="46" spans="1:702" x14ac:dyDescent="0.35">
      <c r="B46" s="1" t="s">
        <v>1739</v>
      </c>
      <c r="F46" s="73">
        <f>SUBTOTAL(109,F4:F44)</f>
        <v>0</v>
      </c>
      <c r="ZY46" t="s">
        <v>1740</v>
      </c>
    </row>
    <row r="47" spans="1:702" x14ac:dyDescent="0.35">
      <c r="A47" s="74">
        <f>'Récap. général'!D20</f>
        <v>20</v>
      </c>
      <c r="B47" s="1" t="str">
        <f>CONCATENATE("Montant TVA (",A47,"%)")</f>
        <v>Montant TVA (20%)</v>
      </c>
      <c r="F47" s="73">
        <f>(F46*A47)/100</f>
        <v>0</v>
      </c>
      <c r="ZY47" t="s">
        <v>1741</v>
      </c>
    </row>
    <row r="48" spans="1:702" x14ac:dyDescent="0.35">
      <c r="B48" s="1" t="s">
        <v>1742</v>
      </c>
      <c r="F48" s="73">
        <f>F46+F47</f>
        <v>0</v>
      </c>
      <c r="ZY48" t="s">
        <v>1743</v>
      </c>
    </row>
    <row r="49" spans="6:6" x14ac:dyDescent="0.35">
      <c r="F49" s="73"/>
    </row>
    <row r="50" spans="6:6" x14ac:dyDescent="0.35">
      <c r="F50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20F47-6FCD-4BB6-A911-CCC442EA059C}">
  <sheetPr>
    <pageSetUpPr fitToPage="1"/>
  </sheetPr>
  <dimension ref="A1:ZZ44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1744</v>
      </c>
      <c r="D2" s="44" t="s">
        <v>1745</v>
      </c>
      <c r="E2" s="44" t="s">
        <v>1746</v>
      </c>
      <c r="F2" s="45" t="s">
        <v>1747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1748</v>
      </c>
      <c r="B4" s="51" t="s">
        <v>1749</v>
      </c>
      <c r="C4" s="52"/>
      <c r="D4" s="52"/>
      <c r="E4" s="52"/>
      <c r="F4" s="53"/>
      <c r="ZY4" t="s">
        <v>1750</v>
      </c>
      <c r="ZZ4" s="54" t="s">
        <v>1751</v>
      </c>
    </row>
    <row r="5" spans="1:702" ht="78" x14ac:dyDescent="0.35">
      <c r="A5" s="55"/>
      <c r="B5" s="56" t="s">
        <v>1752</v>
      </c>
      <c r="C5" s="57"/>
      <c r="D5" s="58"/>
      <c r="E5" s="59"/>
      <c r="F5" s="60">
        <f>ROUND(D5*E5,2)</f>
        <v>0</v>
      </c>
      <c r="ZY5" t="s">
        <v>1753</v>
      </c>
      <c r="ZZ5" s="54" t="s">
        <v>1754</v>
      </c>
    </row>
    <row r="6" spans="1:702" ht="52" x14ac:dyDescent="0.35">
      <c r="A6" s="61"/>
      <c r="B6" s="62" t="s">
        <v>1755</v>
      </c>
      <c r="C6" s="57"/>
      <c r="D6" s="58"/>
      <c r="E6" s="59"/>
      <c r="F6" s="60">
        <f>ROUND(D6*E6,2)</f>
        <v>0</v>
      </c>
      <c r="ZY6" t="s">
        <v>1756</v>
      </c>
      <c r="ZZ6" s="54" t="s">
        <v>1757</v>
      </c>
    </row>
    <row r="7" spans="1:702" ht="18.5" x14ac:dyDescent="0.35">
      <c r="A7" s="63" t="s">
        <v>1758</v>
      </c>
      <c r="B7" s="64" t="s">
        <v>1759</v>
      </c>
      <c r="C7" s="52"/>
      <c r="D7" s="52"/>
      <c r="E7" s="52"/>
      <c r="F7" s="53"/>
      <c r="ZY7" t="s">
        <v>1760</v>
      </c>
      <c r="ZZ7" s="54"/>
    </row>
    <row r="8" spans="1:702" x14ac:dyDescent="0.35">
      <c r="A8" s="61"/>
      <c r="B8" s="62" t="s">
        <v>1761</v>
      </c>
      <c r="C8" s="57" t="s">
        <v>1762</v>
      </c>
      <c r="D8" s="58"/>
      <c r="E8" s="59"/>
      <c r="F8" s="60">
        <f>ROUND(D8*E8,2)</f>
        <v>0</v>
      </c>
      <c r="ZY8" t="s">
        <v>1763</v>
      </c>
      <c r="ZZ8" s="54" t="s">
        <v>1764</v>
      </c>
    </row>
    <row r="9" spans="1:702" x14ac:dyDescent="0.35">
      <c r="A9" s="61"/>
      <c r="B9" s="62" t="s">
        <v>1765</v>
      </c>
      <c r="C9" s="57" t="s">
        <v>1766</v>
      </c>
      <c r="D9" s="58"/>
      <c r="E9" s="59"/>
      <c r="F9" s="60">
        <f>ROUND(D9*E9,2)</f>
        <v>0</v>
      </c>
      <c r="ZY9" t="s">
        <v>1767</v>
      </c>
      <c r="ZZ9" s="54" t="s">
        <v>1768</v>
      </c>
    </row>
    <row r="10" spans="1:702" ht="18.5" x14ac:dyDescent="0.35">
      <c r="A10" s="63" t="s">
        <v>1769</v>
      </c>
      <c r="B10" s="64" t="s">
        <v>1770</v>
      </c>
      <c r="C10" s="52"/>
      <c r="D10" s="52"/>
      <c r="E10" s="52"/>
      <c r="F10" s="53"/>
      <c r="ZY10" t="s">
        <v>1771</v>
      </c>
      <c r="ZZ10" s="54"/>
    </row>
    <row r="11" spans="1:702" ht="15.5" x14ac:dyDescent="0.35">
      <c r="A11" s="63" t="s">
        <v>1772</v>
      </c>
      <c r="B11" s="65" t="s">
        <v>1773</v>
      </c>
      <c r="C11" s="52"/>
      <c r="D11" s="52"/>
      <c r="E11" s="52"/>
      <c r="F11" s="53"/>
      <c r="ZY11" t="s">
        <v>1774</v>
      </c>
      <c r="ZZ11" s="54"/>
    </row>
    <row r="12" spans="1:702" ht="15.5" x14ac:dyDescent="0.35">
      <c r="A12" s="63" t="s">
        <v>1775</v>
      </c>
      <c r="B12" s="67" t="s">
        <v>1776</v>
      </c>
      <c r="C12" s="52"/>
      <c r="D12" s="52"/>
      <c r="E12" s="52"/>
      <c r="F12" s="53"/>
      <c r="ZY12" t="s">
        <v>1777</v>
      </c>
      <c r="ZZ12" s="54"/>
    </row>
    <row r="13" spans="1:702" ht="15.5" x14ac:dyDescent="0.35">
      <c r="A13" s="63" t="s">
        <v>1778</v>
      </c>
      <c r="B13" s="67" t="s">
        <v>1779</v>
      </c>
      <c r="C13" s="52"/>
      <c r="D13" s="52"/>
      <c r="E13" s="52"/>
      <c r="F13" s="53"/>
      <c r="ZY13" t="s">
        <v>1780</v>
      </c>
      <c r="ZZ13" s="54"/>
    </row>
    <row r="14" spans="1:702" x14ac:dyDescent="0.35">
      <c r="A14" s="61"/>
      <c r="B14" s="62" t="s">
        <v>1781</v>
      </c>
      <c r="C14" s="57" t="s">
        <v>1782</v>
      </c>
      <c r="D14" s="59"/>
      <c r="E14" s="59"/>
      <c r="F14" s="60">
        <f>ROUND(D14*E14,2)</f>
        <v>0</v>
      </c>
      <c r="ZY14" t="s">
        <v>1783</v>
      </c>
      <c r="ZZ14" s="54" t="s">
        <v>1784</v>
      </c>
    </row>
    <row r="15" spans="1:702" ht="18.5" x14ac:dyDescent="0.35">
      <c r="A15" s="63" t="s">
        <v>1785</v>
      </c>
      <c r="B15" s="64" t="s">
        <v>1786</v>
      </c>
      <c r="C15" s="52"/>
      <c r="D15" s="52"/>
      <c r="E15" s="52"/>
      <c r="F15" s="53"/>
      <c r="ZY15" t="s">
        <v>1787</v>
      </c>
      <c r="ZZ15" s="54"/>
    </row>
    <row r="16" spans="1:702" ht="15.5" x14ac:dyDescent="0.35">
      <c r="A16" s="63" t="s">
        <v>1788</v>
      </c>
      <c r="B16" s="65" t="s">
        <v>1789</v>
      </c>
      <c r="C16" s="52"/>
      <c r="D16" s="52"/>
      <c r="E16" s="52"/>
      <c r="F16" s="53"/>
      <c r="ZY16" t="s">
        <v>1790</v>
      </c>
      <c r="ZZ16" s="54"/>
    </row>
    <row r="17" spans="1:702" ht="15.5" x14ac:dyDescent="0.35">
      <c r="A17" s="63" t="s">
        <v>1791</v>
      </c>
      <c r="B17" s="67" t="s">
        <v>1792</v>
      </c>
      <c r="C17" s="52"/>
      <c r="D17" s="52"/>
      <c r="E17" s="52"/>
      <c r="F17" s="53"/>
      <c r="ZY17" t="s">
        <v>1793</v>
      </c>
      <c r="ZZ17" s="54"/>
    </row>
    <row r="18" spans="1:702" ht="15.5" x14ac:dyDescent="0.35">
      <c r="A18" s="63" t="s">
        <v>1794</v>
      </c>
      <c r="B18" s="67" t="s">
        <v>1795</v>
      </c>
      <c r="C18" s="52"/>
      <c r="D18" s="52"/>
      <c r="E18" s="52"/>
      <c r="F18" s="53"/>
      <c r="ZY18" t="s">
        <v>1796</v>
      </c>
      <c r="ZZ18" s="54"/>
    </row>
    <row r="19" spans="1:702" x14ac:dyDescent="0.35">
      <c r="A19" s="61"/>
      <c r="B19" s="62" t="s">
        <v>1797</v>
      </c>
      <c r="C19" s="57" t="s">
        <v>1798</v>
      </c>
      <c r="D19" s="59"/>
      <c r="E19" s="59"/>
      <c r="F19" s="60">
        <f>ROUND(D19*E19,2)</f>
        <v>0</v>
      </c>
      <c r="ZY19" t="s">
        <v>1799</v>
      </c>
      <c r="ZZ19" s="54" t="s">
        <v>1800</v>
      </c>
    </row>
    <row r="20" spans="1:702" ht="18.5" x14ac:dyDescent="0.35">
      <c r="A20" s="63" t="s">
        <v>1801</v>
      </c>
      <c r="B20" s="64" t="s">
        <v>1802</v>
      </c>
      <c r="C20" s="52"/>
      <c r="D20" s="52"/>
      <c r="E20" s="52"/>
      <c r="F20" s="53"/>
      <c r="ZY20" t="s">
        <v>1803</v>
      </c>
      <c r="ZZ20" s="54"/>
    </row>
    <row r="21" spans="1:702" ht="15.5" x14ac:dyDescent="0.35">
      <c r="A21" s="63" t="s">
        <v>1804</v>
      </c>
      <c r="B21" s="65" t="s">
        <v>1805</v>
      </c>
      <c r="C21" s="52"/>
      <c r="D21" s="52"/>
      <c r="E21" s="52"/>
      <c r="F21" s="53"/>
      <c r="ZY21" t="s">
        <v>1806</v>
      </c>
      <c r="ZZ21" s="54"/>
    </row>
    <row r="22" spans="1:702" ht="15.5" x14ac:dyDescent="0.35">
      <c r="A22" s="63" t="s">
        <v>1807</v>
      </c>
      <c r="B22" s="67" t="s">
        <v>1808</v>
      </c>
      <c r="C22" s="52"/>
      <c r="D22" s="52"/>
      <c r="E22" s="52"/>
      <c r="F22" s="53"/>
      <c r="ZY22" t="s">
        <v>1809</v>
      </c>
      <c r="ZZ22" s="54"/>
    </row>
    <row r="23" spans="1:702" x14ac:dyDescent="0.35">
      <c r="A23" s="61"/>
      <c r="B23" s="62" t="s">
        <v>1810</v>
      </c>
      <c r="C23" s="57" t="s">
        <v>1811</v>
      </c>
      <c r="D23" s="59"/>
      <c r="E23" s="59"/>
      <c r="F23" s="60">
        <f>ROUND(D23*E23,2)</f>
        <v>0</v>
      </c>
      <c r="ZY23" t="s">
        <v>1812</v>
      </c>
      <c r="ZZ23" s="54" t="s">
        <v>1813</v>
      </c>
    </row>
    <row r="24" spans="1:702" ht="18.5" x14ac:dyDescent="0.35">
      <c r="A24" s="63" t="s">
        <v>1814</v>
      </c>
      <c r="B24" s="64" t="s">
        <v>1815</v>
      </c>
      <c r="C24" s="52"/>
      <c r="D24" s="52"/>
      <c r="E24" s="52"/>
      <c r="F24" s="53"/>
      <c r="ZY24" t="s">
        <v>1816</v>
      </c>
      <c r="ZZ24" s="54"/>
    </row>
    <row r="25" spans="1:702" ht="15.5" x14ac:dyDescent="0.35">
      <c r="A25" s="63" t="s">
        <v>1817</v>
      </c>
      <c r="B25" s="65" t="s">
        <v>1818</v>
      </c>
      <c r="C25" s="52"/>
      <c r="D25" s="52"/>
      <c r="E25" s="52"/>
      <c r="F25" s="53"/>
      <c r="ZY25" t="s">
        <v>1819</v>
      </c>
      <c r="ZZ25" s="54"/>
    </row>
    <row r="26" spans="1:702" x14ac:dyDescent="0.35">
      <c r="A26" s="61"/>
      <c r="B26" s="62" t="s">
        <v>1820</v>
      </c>
      <c r="C26" s="57" t="s">
        <v>1821</v>
      </c>
      <c r="D26" s="58"/>
      <c r="E26" s="59"/>
      <c r="F26" s="60">
        <f>ROUND(D26*E26,2)</f>
        <v>0</v>
      </c>
      <c r="ZY26" t="s">
        <v>1822</v>
      </c>
      <c r="ZZ26" s="54" t="s">
        <v>1823</v>
      </c>
    </row>
    <row r="27" spans="1:702" ht="18.5" x14ac:dyDescent="0.35">
      <c r="A27" s="63" t="s">
        <v>1824</v>
      </c>
      <c r="B27" s="64" t="s">
        <v>1825</v>
      </c>
      <c r="C27" s="52"/>
      <c r="D27" s="52"/>
      <c r="E27" s="52"/>
      <c r="F27" s="53"/>
      <c r="ZY27" t="s">
        <v>1826</v>
      </c>
      <c r="ZZ27" s="54"/>
    </row>
    <row r="28" spans="1:702" ht="15.5" x14ac:dyDescent="0.35">
      <c r="A28" s="63" t="s">
        <v>1827</v>
      </c>
      <c r="B28" s="65" t="s">
        <v>1828</v>
      </c>
      <c r="C28" s="52"/>
      <c r="D28" s="52"/>
      <c r="E28" s="52"/>
      <c r="F28" s="53"/>
      <c r="ZY28" t="s">
        <v>1829</v>
      </c>
      <c r="ZZ28" s="54"/>
    </row>
    <row r="29" spans="1:702" x14ac:dyDescent="0.35">
      <c r="A29" s="61"/>
      <c r="B29" s="62" t="s">
        <v>1830</v>
      </c>
      <c r="C29" s="57" t="s">
        <v>1831</v>
      </c>
      <c r="D29" s="58"/>
      <c r="E29" s="59"/>
      <c r="F29" s="60">
        <f>ROUND(D29*E29,2)</f>
        <v>0</v>
      </c>
      <c r="ZY29" t="s">
        <v>1832</v>
      </c>
      <c r="ZZ29" s="54" t="s">
        <v>1833</v>
      </c>
    </row>
    <row r="30" spans="1:702" ht="18.5" x14ac:dyDescent="0.35">
      <c r="A30" s="63" t="s">
        <v>1834</v>
      </c>
      <c r="B30" s="64" t="s">
        <v>1835</v>
      </c>
      <c r="C30" s="52"/>
      <c r="D30" s="52"/>
      <c r="E30" s="52"/>
      <c r="F30" s="53"/>
      <c r="ZY30" t="s">
        <v>1836</v>
      </c>
      <c r="ZZ30" s="54"/>
    </row>
    <row r="31" spans="1:702" x14ac:dyDescent="0.35">
      <c r="A31" s="61"/>
      <c r="B31" s="62" t="s">
        <v>1837</v>
      </c>
      <c r="C31" s="57" t="s">
        <v>1838</v>
      </c>
      <c r="D31" s="58"/>
      <c r="E31" s="59"/>
      <c r="F31" s="60">
        <f>ROUND(D31*E31,2)</f>
        <v>0</v>
      </c>
      <c r="ZY31" t="s">
        <v>1839</v>
      </c>
      <c r="ZZ31" s="54" t="s">
        <v>1840</v>
      </c>
    </row>
    <row r="32" spans="1:702" x14ac:dyDescent="0.35">
      <c r="A32" s="61"/>
      <c r="B32" s="62" t="s">
        <v>1841</v>
      </c>
      <c r="C32" s="57" t="s">
        <v>1842</v>
      </c>
      <c r="D32" s="58"/>
      <c r="E32" s="59"/>
      <c r="F32" s="60">
        <f>ROUND(D32*E32,2)</f>
        <v>0</v>
      </c>
      <c r="ZY32" t="s">
        <v>1843</v>
      </c>
      <c r="ZZ32" s="54" t="s">
        <v>1844</v>
      </c>
    </row>
    <row r="33" spans="1:702" ht="18.5" x14ac:dyDescent="0.35">
      <c r="A33" s="63" t="s">
        <v>1845</v>
      </c>
      <c r="B33" s="64" t="s">
        <v>1846</v>
      </c>
      <c r="C33" s="52"/>
      <c r="D33" s="52"/>
      <c r="E33" s="52"/>
      <c r="F33" s="53"/>
      <c r="ZY33" t="s">
        <v>1847</v>
      </c>
      <c r="ZZ33" s="54"/>
    </row>
    <row r="34" spans="1:702" ht="15.5" x14ac:dyDescent="0.35">
      <c r="A34" s="63" t="s">
        <v>1848</v>
      </c>
      <c r="B34" s="65" t="s">
        <v>1849</v>
      </c>
      <c r="C34" s="52"/>
      <c r="D34" s="52"/>
      <c r="E34" s="52"/>
      <c r="F34" s="53"/>
      <c r="ZY34" t="s">
        <v>1850</v>
      </c>
      <c r="ZZ34" s="54"/>
    </row>
    <row r="35" spans="1:702" x14ac:dyDescent="0.35">
      <c r="A35" s="61"/>
      <c r="B35" s="62" t="s">
        <v>1851</v>
      </c>
      <c r="C35" s="57" t="s">
        <v>1852</v>
      </c>
      <c r="D35" s="58"/>
      <c r="E35" s="59"/>
      <c r="F35" s="60">
        <f>ROUND(D35*E35,2)</f>
        <v>0</v>
      </c>
      <c r="ZY35" t="s">
        <v>1853</v>
      </c>
      <c r="ZZ35" s="54" t="s">
        <v>1854</v>
      </c>
    </row>
    <row r="36" spans="1:702" ht="55.5" x14ac:dyDescent="0.35">
      <c r="A36" s="63"/>
      <c r="B36" s="64" t="s">
        <v>1855</v>
      </c>
      <c r="C36" s="52"/>
      <c r="D36" s="52"/>
      <c r="E36" s="52"/>
      <c r="F36" s="53"/>
      <c r="ZY36" t="s">
        <v>1856</v>
      </c>
      <c r="ZZ36" s="54"/>
    </row>
    <row r="37" spans="1:702" x14ac:dyDescent="0.35">
      <c r="A37" s="61"/>
      <c r="B37" s="62" t="s">
        <v>1857</v>
      </c>
      <c r="C37" s="57"/>
      <c r="D37" s="58"/>
      <c r="E37" s="59"/>
      <c r="F37" s="60">
        <f>ROUND(D37*E37,2)</f>
        <v>0</v>
      </c>
      <c r="ZY37" t="s">
        <v>1858</v>
      </c>
      <c r="ZZ37" s="54" t="s">
        <v>1859</v>
      </c>
    </row>
    <row r="38" spans="1:702" x14ac:dyDescent="0.35">
      <c r="A38" s="68"/>
      <c r="B38" s="69"/>
      <c r="C38" s="70"/>
      <c r="D38" s="70"/>
      <c r="E38" s="70"/>
      <c r="F38" s="71"/>
    </row>
    <row r="39" spans="1:702" x14ac:dyDescent="0.35">
      <c r="A39" s="72"/>
      <c r="B39" s="72"/>
      <c r="C39" s="72"/>
      <c r="D39" s="72"/>
      <c r="E39" s="72"/>
      <c r="F39" s="72"/>
    </row>
    <row r="40" spans="1:702" x14ac:dyDescent="0.35">
      <c r="B40" s="1" t="s">
        <v>1860</v>
      </c>
      <c r="F40" s="73">
        <f>SUBTOTAL(109,F4:F38)</f>
        <v>0</v>
      </c>
      <c r="ZY40" t="s">
        <v>1861</v>
      </c>
    </row>
    <row r="41" spans="1:702" x14ac:dyDescent="0.35">
      <c r="A41" s="74">
        <f>'Récap. général'!D21</f>
        <v>20</v>
      </c>
      <c r="B41" s="1" t="str">
        <f>CONCATENATE("Montant TVA (",A41,"%)")</f>
        <v>Montant TVA (20%)</v>
      </c>
      <c r="F41" s="73">
        <f>(F40*A41)/100</f>
        <v>0</v>
      </c>
      <c r="ZY41" t="s">
        <v>1862</v>
      </c>
    </row>
    <row r="42" spans="1:702" x14ac:dyDescent="0.35">
      <c r="B42" s="1" t="s">
        <v>1863</v>
      </c>
      <c r="F42" s="73">
        <f>F40+F41</f>
        <v>0</v>
      </c>
      <c r="ZY42" t="s">
        <v>1864</v>
      </c>
    </row>
    <row r="43" spans="1:702" x14ac:dyDescent="0.35">
      <c r="F43" s="73"/>
    </row>
    <row r="44" spans="1:702" x14ac:dyDescent="0.35">
      <c r="F44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18411-1EB9-46BA-B59A-2E57809A049A}">
  <sheetPr>
    <pageSetUpPr fitToPage="1"/>
  </sheetPr>
  <dimension ref="A1:ZZ4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34</v>
      </c>
      <c r="D2" s="44" t="s">
        <v>35</v>
      </c>
      <c r="E2" s="44" t="s">
        <v>36</v>
      </c>
      <c r="F2" s="45" t="s">
        <v>37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38</v>
      </c>
      <c r="B4" s="51" t="s">
        <v>39</v>
      </c>
      <c r="C4" s="52"/>
      <c r="D4" s="52"/>
      <c r="E4" s="52"/>
      <c r="F4" s="53"/>
      <c r="ZY4" t="s">
        <v>40</v>
      </c>
      <c r="ZZ4" s="54"/>
    </row>
    <row r="5" spans="1:702" ht="78" x14ac:dyDescent="0.35">
      <c r="A5" s="55"/>
      <c r="B5" s="56" t="s">
        <v>41</v>
      </c>
      <c r="C5" s="57"/>
      <c r="D5" s="58"/>
      <c r="E5" s="59"/>
      <c r="F5" s="60">
        <f>ROUND(D5*E5,2)</f>
        <v>0</v>
      </c>
      <c r="ZY5" t="s">
        <v>42</v>
      </c>
      <c r="ZZ5" s="54" t="s">
        <v>43</v>
      </c>
    </row>
    <row r="6" spans="1:702" ht="52" x14ac:dyDescent="0.35">
      <c r="A6" s="61"/>
      <c r="B6" s="62" t="s">
        <v>44</v>
      </c>
      <c r="C6" s="57"/>
      <c r="D6" s="58"/>
      <c r="E6" s="59"/>
      <c r="F6" s="60">
        <f>ROUND(D6*E6,2)</f>
        <v>0</v>
      </c>
      <c r="ZY6" t="s">
        <v>45</v>
      </c>
      <c r="ZZ6" s="54" t="s">
        <v>46</v>
      </c>
    </row>
    <row r="7" spans="1:702" ht="18.5" x14ac:dyDescent="0.35">
      <c r="A7" s="63" t="s">
        <v>47</v>
      </c>
      <c r="B7" s="64" t="s">
        <v>48</v>
      </c>
      <c r="C7" s="52"/>
      <c r="D7" s="52"/>
      <c r="E7" s="52"/>
      <c r="F7" s="53"/>
      <c r="ZY7" t="s">
        <v>49</v>
      </c>
      <c r="ZZ7" s="54"/>
    </row>
    <row r="8" spans="1:702" x14ac:dyDescent="0.35">
      <c r="A8" s="61"/>
      <c r="B8" s="62" t="s">
        <v>50</v>
      </c>
      <c r="C8" s="57" t="s">
        <v>51</v>
      </c>
      <c r="D8" s="58"/>
      <c r="E8" s="59"/>
      <c r="F8" s="60">
        <f>ROUND(D8*E8,2)</f>
        <v>0</v>
      </c>
      <c r="ZY8" t="s">
        <v>52</v>
      </c>
      <c r="ZZ8" s="54" t="s">
        <v>53</v>
      </c>
    </row>
    <row r="9" spans="1:702" x14ac:dyDescent="0.35">
      <c r="A9" s="61"/>
      <c r="B9" s="62" t="s">
        <v>54</v>
      </c>
      <c r="C9" s="57" t="s">
        <v>55</v>
      </c>
      <c r="D9" s="58"/>
      <c r="E9" s="59"/>
      <c r="F9" s="60">
        <f>ROUND(D9*E9,2)</f>
        <v>0</v>
      </c>
      <c r="ZY9" t="s">
        <v>56</v>
      </c>
      <c r="ZZ9" s="54" t="s">
        <v>57</v>
      </c>
    </row>
    <row r="10" spans="1:702" ht="18.5" x14ac:dyDescent="0.35">
      <c r="A10" s="63" t="s">
        <v>58</v>
      </c>
      <c r="B10" s="64" t="s">
        <v>59</v>
      </c>
      <c r="C10" s="52"/>
      <c r="D10" s="52"/>
      <c r="E10" s="52"/>
      <c r="F10" s="53"/>
      <c r="ZY10" t="s">
        <v>60</v>
      </c>
      <c r="ZZ10" s="54"/>
    </row>
    <row r="11" spans="1:702" ht="15.5" x14ac:dyDescent="0.35">
      <c r="A11" s="63" t="s">
        <v>61</v>
      </c>
      <c r="B11" s="65" t="s">
        <v>62</v>
      </c>
      <c r="C11" s="52"/>
      <c r="D11" s="52"/>
      <c r="E11" s="52"/>
      <c r="F11" s="53"/>
      <c r="ZY11" t="s">
        <v>63</v>
      </c>
      <c r="ZZ11" s="54"/>
    </row>
    <row r="12" spans="1:702" x14ac:dyDescent="0.35">
      <c r="A12" s="61"/>
      <c r="B12" s="62" t="s">
        <v>64</v>
      </c>
      <c r="C12" s="57" t="s">
        <v>65</v>
      </c>
      <c r="D12" s="59"/>
      <c r="E12" s="59"/>
      <c r="F12" s="60">
        <f>ROUND(D12*E12,2)</f>
        <v>0</v>
      </c>
      <c r="ZY12" t="s">
        <v>66</v>
      </c>
      <c r="ZZ12" s="54" t="s">
        <v>67</v>
      </c>
    </row>
    <row r="13" spans="1:702" x14ac:dyDescent="0.35">
      <c r="A13" s="61"/>
      <c r="B13" s="62" t="s">
        <v>68</v>
      </c>
      <c r="C13" s="57" t="s">
        <v>69</v>
      </c>
      <c r="D13" s="59"/>
      <c r="E13" s="59"/>
      <c r="F13" s="60">
        <f>ROUND(D13*E13,2)</f>
        <v>0</v>
      </c>
      <c r="ZY13" t="s">
        <v>70</v>
      </c>
      <c r="ZZ13" s="54" t="s">
        <v>71</v>
      </c>
    </row>
    <row r="14" spans="1:702" x14ac:dyDescent="0.35">
      <c r="A14" s="61"/>
      <c r="B14" s="62" t="s">
        <v>72</v>
      </c>
      <c r="C14" s="57" t="s">
        <v>73</v>
      </c>
      <c r="D14" s="58"/>
      <c r="E14" s="59"/>
      <c r="F14" s="60">
        <f>ROUND(D14*E14,2)</f>
        <v>0</v>
      </c>
      <c r="ZY14" t="s">
        <v>74</v>
      </c>
      <c r="ZZ14" s="54" t="s">
        <v>75</v>
      </c>
    </row>
    <row r="15" spans="1:702" ht="15.5" x14ac:dyDescent="0.35">
      <c r="A15" s="63" t="s">
        <v>76</v>
      </c>
      <c r="B15" s="65" t="s">
        <v>77</v>
      </c>
      <c r="C15" s="52"/>
      <c r="D15" s="52"/>
      <c r="E15" s="52"/>
      <c r="F15" s="53"/>
      <c r="ZY15" t="s">
        <v>78</v>
      </c>
      <c r="ZZ15" s="54"/>
    </row>
    <row r="16" spans="1:702" x14ac:dyDescent="0.35">
      <c r="A16" s="61"/>
      <c r="B16" s="62" t="s">
        <v>79</v>
      </c>
      <c r="C16" s="57" t="s">
        <v>80</v>
      </c>
      <c r="D16" s="66"/>
      <c r="E16" s="59"/>
      <c r="F16" s="60">
        <f>ROUND(D16*E16,2)</f>
        <v>0</v>
      </c>
      <c r="ZY16" t="s">
        <v>81</v>
      </c>
      <c r="ZZ16" s="54" t="s">
        <v>82</v>
      </c>
    </row>
    <row r="17" spans="1:702" ht="15.5" x14ac:dyDescent="0.35">
      <c r="A17" s="63" t="s">
        <v>83</v>
      </c>
      <c r="B17" s="65" t="s">
        <v>84</v>
      </c>
      <c r="C17" s="52"/>
      <c r="D17" s="52"/>
      <c r="E17" s="52"/>
      <c r="F17" s="53"/>
      <c r="ZY17" t="s">
        <v>85</v>
      </c>
      <c r="ZZ17" s="54"/>
    </row>
    <row r="18" spans="1:702" ht="15.5" x14ac:dyDescent="0.35">
      <c r="A18" s="63" t="s">
        <v>86</v>
      </c>
      <c r="B18" s="67" t="s">
        <v>87</v>
      </c>
      <c r="C18" s="52"/>
      <c r="D18" s="52"/>
      <c r="E18" s="52"/>
      <c r="F18" s="53"/>
      <c r="ZY18" t="s">
        <v>88</v>
      </c>
      <c r="ZZ18" s="54"/>
    </row>
    <row r="19" spans="1:702" x14ac:dyDescent="0.35">
      <c r="A19" s="61"/>
      <c r="B19" s="62" t="s">
        <v>89</v>
      </c>
      <c r="C19" s="57" t="s">
        <v>90</v>
      </c>
      <c r="D19" s="58"/>
      <c r="E19" s="59"/>
      <c r="F19" s="60">
        <f>ROUND(D19*E19,2)</f>
        <v>0</v>
      </c>
      <c r="ZY19" t="s">
        <v>91</v>
      </c>
      <c r="ZZ19" s="54" t="s">
        <v>92</v>
      </c>
    </row>
    <row r="20" spans="1:702" ht="18.5" x14ac:dyDescent="0.35">
      <c r="A20" s="63" t="s">
        <v>93</v>
      </c>
      <c r="B20" s="64" t="s">
        <v>94</v>
      </c>
      <c r="C20" s="52"/>
      <c r="D20" s="52"/>
      <c r="E20" s="52"/>
      <c r="F20" s="53"/>
      <c r="ZY20" t="s">
        <v>95</v>
      </c>
      <c r="ZZ20" s="54"/>
    </row>
    <row r="21" spans="1:702" x14ac:dyDescent="0.35">
      <c r="A21" s="61"/>
      <c r="B21" s="62" t="s">
        <v>96</v>
      </c>
      <c r="C21" s="57" t="s">
        <v>97</v>
      </c>
      <c r="D21" s="58"/>
      <c r="E21" s="59"/>
      <c r="F21" s="60">
        <f>ROUND(D21*E21,2)</f>
        <v>0</v>
      </c>
      <c r="ZY21" t="s">
        <v>98</v>
      </c>
      <c r="ZZ21" s="54" t="s">
        <v>99</v>
      </c>
    </row>
    <row r="22" spans="1:702" ht="37" x14ac:dyDescent="0.35">
      <c r="A22" s="63" t="s">
        <v>100</v>
      </c>
      <c r="B22" s="64" t="s">
        <v>101</v>
      </c>
      <c r="C22" s="52"/>
      <c r="D22" s="52"/>
      <c r="E22" s="52"/>
      <c r="F22" s="53"/>
      <c r="ZY22" t="s">
        <v>102</v>
      </c>
      <c r="ZZ22" s="54"/>
    </row>
    <row r="23" spans="1:702" ht="15.5" x14ac:dyDescent="0.35">
      <c r="A23" s="63" t="s">
        <v>103</v>
      </c>
      <c r="B23" s="65" t="s">
        <v>104</v>
      </c>
      <c r="C23" s="52"/>
      <c r="D23" s="52"/>
      <c r="E23" s="52"/>
      <c r="F23" s="53"/>
      <c r="ZY23" t="s">
        <v>105</v>
      </c>
      <c r="ZZ23" s="54"/>
    </row>
    <row r="24" spans="1:702" x14ac:dyDescent="0.35">
      <c r="A24" s="61"/>
      <c r="B24" s="62" t="s">
        <v>106</v>
      </c>
      <c r="C24" s="57" t="s">
        <v>107</v>
      </c>
      <c r="D24" s="59"/>
      <c r="E24" s="59"/>
      <c r="F24" s="60">
        <f>ROUND(D24*E24,2)</f>
        <v>0</v>
      </c>
      <c r="ZY24" t="s">
        <v>108</v>
      </c>
      <c r="ZZ24" s="54" t="s">
        <v>109</v>
      </c>
    </row>
    <row r="25" spans="1:702" ht="15.5" x14ac:dyDescent="0.35">
      <c r="A25" s="63" t="s">
        <v>110</v>
      </c>
      <c r="B25" s="65" t="s">
        <v>111</v>
      </c>
      <c r="C25" s="52"/>
      <c r="D25" s="52"/>
      <c r="E25" s="52"/>
      <c r="F25" s="53"/>
      <c r="ZY25" t="s">
        <v>112</v>
      </c>
      <c r="ZZ25" s="54"/>
    </row>
    <row r="26" spans="1:702" ht="15.5" x14ac:dyDescent="0.35">
      <c r="A26" s="63" t="s">
        <v>113</v>
      </c>
      <c r="B26" s="67" t="s">
        <v>114</v>
      </c>
      <c r="C26" s="52"/>
      <c r="D26" s="52"/>
      <c r="E26" s="52"/>
      <c r="F26" s="53"/>
      <c r="ZY26" t="s">
        <v>115</v>
      </c>
      <c r="ZZ26" s="54"/>
    </row>
    <row r="27" spans="1:702" x14ac:dyDescent="0.35">
      <c r="A27" s="61"/>
      <c r="B27" s="62" t="s">
        <v>116</v>
      </c>
      <c r="C27" s="57" t="s">
        <v>117</v>
      </c>
      <c r="D27" s="59"/>
      <c r="E27" s="59"/>
      <c r="F27" s="60">
        <f>ROUND(D27*E27,2)</f>
        <v>0</v>
      </c>
      <c r="ZY27" t="s">
        <v>118</v>
      </c>
      <c r="ZZ27" s="54" t="s">
        <v>119</v>
      </c>
    </row>
    <row r="28" spans="1:702" ht="15.5" x14ac:dyDescent="0.35">
      <c r="A28" s="63" t="s">
        <v>120</v>
      </c>
      <c r="B28" s="65" t="s">
        <v>121</v>
      </c>
      <c r="C28" s="52"/>
      <c r="D28" s="52"/>
      <c r="E28" s="52"/>
      <c r="F28" s="53"/>
      <c r="ZY28" t="s">
        <v>122</v>
      </c>
      <c r="ZZ28" s="54"/>
    </row>
    <row r="29" spans="1:702" ht="15.5" x14ac:dyDescent="0.35">
      <c r="A29" s="63" t="s">
        <v>123</v>
      </c>
      <c r="B29" s="67" t="s">
        <v>124</v>
      </c>
      <c r="C29" s="52"/>
      <c r="D29" s="52"/>
      <c r="E29" s="52"/>
      <c r="F29" s="53"/>
      <c r="ZY29" t="s">
        <v>125</v>
      </c>
      <c r="ZZ29" s="54"/>
    </row>
    <row r="30" spans="1:702" x14ac:dyDescent="0.35">
      <c r="A30" s="61"/>
      <c r="B30" s="62" t="s">
        <v>126</v>
      </c>
      <c r="C30" s="57" t="s">
        <v>127</v>
      </c>
      <c r="D30" s="58"/>
      <c r="E30" s="59"/>
      <c r="F30" s="60">
        <f>ROUND(D30*E30,2)</f>
        <v>0</v>
      </c>
      <c r="ZY30" t="s">
        <v>128</v>
      </c>
      <c r="ZZ30" s="54" t="s">
        <v>129</v>
      </c>
    </row>
    <row r="31" spans="1:702" ht="15.5" x14ac:dyDescent="0.35">
      <c r="A31" s="63" t="s">
        <v>130</v>
      </c>
      <c r="B31" s="65" t="s">
        <v>131</v>
      </c>
      <c r="C31" s="52"/>
      <c r="D31" s="52"/>
      <c r="E31" s="52"/>
      <c r="F31" s="53"/>
      <c r="ZY31" t="s">
        <v>132</v>
      </c>
      <c r="ZZ31" s="54"/>
    </row>
    <row r="32" spans="1:702" x14ac:dyDescent="0.35">
      <c r="A32" s="61"/>
      <c r="B32" s="62" t="s">
        <v>133</v>
      </c>
      <c r="C32" s="57" t="s">
        <v>134</v>
      </c>
      <c r="D32" s="59"/>
      <c r="E32" s="59"/>
      <c r="F32" s="60">
        <f>ROUND(D32*E32,2)</f>
        <v>0</v>
      </c>
      <c r="ZY32" t="s">
        <v>135</v>
      </c>
      <c r="ZZ32" s="54" t="s">
        <v>136</v>
      </c>
    </row>
    <row r="33" spans="1:702" ht="18.5" x14ac:dyDescent="0.35">
      <c r="A33" s="63" t="s">
        <v>137</v>
      </c>
      <c r="B33" s="64" t="s">
        <v>138</v>
      </c>
      <c r="C33" s="52"/>
      <c r="D33" s="52"/>
      <c r="E33" s="52"/>
      <c r="F33" s="53"/>
      <c r="ZY33" t="s">
        <v>139</v>
      </c>
      <c r="ZZ33" s="54"/>
    </row>
    <row r="34" spans="1:702" ht="15.5" x14ac:dyDescent="0.35">
      <c r="A34" s="63" t="s">
        <v>140</v>
      </c>
      <c r="B34" s="65" t="s">
        <v>141</v>
      </c>
      <c r="C34" s="52"/>
      <c r="D34" s="52"/>
      <c r="E34" s="52"/>
      <c r="F34" s="53"/>
      <c r="ZY34" t="s">
        <v>142</v>
      </c>
      <c r="ZZ34" s="54"/>
    </row>
    <row r="35" spans="1:702" x14ac:dyDescent="0.35">
      <c r="A35" s="61"/>
      <c r="B35" s="62" t="s">
        <v>143</v>
      </c>
      <c r="C35" s="57" t="s">
        <v>144</v>
      </c>
      <c r="D35" s="58"/>
      <c r="E35" s="59"/>
      <c r="F35" s="60">
        <f>ROUND(D35*E35,2)</f>
        <v>0</v>
      </c>
      <c r="ZY35" t="s">
        <v>145</v>
      </c>
      <c r="ZZ35" s="54" t="s">
        <v>146</v>
      </c>
    </row>
    <row r="36" spans="1:702" ht="15.5" x14ac:dyDescent="0.35">
      <c r="A36" s="63" t="s">
        <v>147</v>
      </c>
      <c r="B36" s="65" t="s">
        <v>148</v>
      </c>
      <c r="C36" s="52"/>
      <c r="D36" s="52"/>
      <c r="E36" s="52"/>
      <c r="F36" s="53"/>
      <c r="ZY36" t="s">
        <v>149</v>
      </c>
      <c r="ZZ36" s="54"/>
    </row>
    <row r="37" spans="1:702" x14ac:dyDescent="0.35">
      <c r="A37" s="61"/>
      <c r="B37" s="62" t="s">
        <v>150</v>
      </c>
      <c r="C37" s="57" t="s">
        <v>151</v>
      </c>
      <c r="D37" s="59"/>
      <c r="E37" s="59"/>
      <c r="F37" s="60">
        <f>ROUND(D37*E37,2)</f>
        <v>0</v>
      </c>
      <c r="ZY37" t="s">
        <v>152</v>
      </c>
      <c r="ZZ37" s="54" t="s">
        <v>153</v>
      </c>
    </row>
    <row r="38" spans="1:702" ht="18.5" x14ac:dyDescent="0.35">
      <c r="A38" s="63" t="s">
        <v>154</v>
      </c>
      <c r="B38" s="64" t="s">
        <v>155</v>
      </c>
      <c r="C38" s="52"/>
      <c r="D38" s="52"/>
      <c r="E38" s="52"/>
      <c r="F38" s="53"/>
      <c r="ZY38" t="s">
        <v>156</v>
      </c>
      <c r="ZZ38" s="54"/>
    </row>
    <row r="39" spans="1:702" ht="15.5" x14ac:dyDescent="0.35">
      <c r="A39" s="63" t="s">
        <v>157</v>
      </c>
      <c r="B39" s="65" t="s">
        <v>158</v>
      </c>
      <c r="C39" s="52"/>
      <c r="D39" s="52"/>
      <c r="E39" s="52"/>
      <c r="F39" s="53"/>
      <c r="ZY39" t="s">
        <v>159</v>
      </c>
      <c r="ZZ39" s="54"/>
    </row>
    <row r="40" spans="1:702" x14ac:dyDescent="0.35">
      <c r="A40" s="61"/>
      <c r="B40" s="62" t="s">
        <v>160</v>
      </c>
      <c r="C40" s="57" t="s">
        <v>161</v>
      </c>
      <c r="D40" s="58"/>
      <c r="E40" s="59"/>
      <c r="F40" s="60">
        <f>ROUND(D40*E40,2)</f>
        <v>0</v>
      </c>
      <c r="ZY40" t="s">
        <v>162</v>
      </c>
      <c r="ZZ40" s="54" t="s">
        <v>163</v>
      </c>
    </row>
    <row r="41" spans="1:702" ht="55.5" x14ac:dyDescent="0.35">
      <c r="A41" s="63"/>
      <c r="B41" s="64" t="s">
        <v>164</v>
      </c>
      <c r="C41" s="52"/>
      <c r="D41" s="52"/>
      <c r="E41" s="52"/>
      <c r="F41" s="53"/>
      <c r="ZY41" t="s">
        <v>165</v>
      </c>
      <c r="ZZ41" s="54"/>
    </row>
    <row r="42" spans="1:702" x14ac:dyDescent="0.35">
      <c r="A42" s="61"/>
      <c r="B42" s="62" t="s">
        <v>166</v>
      </c>
      <c r="C42" s="57"/>
      <c r="D42" s="58"/>
      <c r="E42" s="59"/>
      <c r="F42" s="60">
        <f>ROUND(D42*E42,2)</f>
        <v>0</v>
      </c>
      <c r="ZY42" t="s">
        <v>167</v>
      </c>
      <c r="ZZ42" s="54" t="s">
        <v>168</v>
      </c>
    </row>
    <row r="43" spans="1:702" x14ac:dyDescent="0.35">
      <c r="A43" s="68"/>
      <c r="B43" s="69"/>
      <c r="C43" s="70"/>
      <c r="D43" s="70"/>
      <c r="E43" s="70"/>
      <c r="F43" s="71"/>
    </row>
    <row r="44" spans="1:702" x14ac:dyDescent="0.35">
      <c r="A44" s="72"/>
      <c r="B44" s="72"/>
      <c r="C44" s="72"/>
      <c r="D44" s="72"/>
      <c r="E44" s="72"/>
      <c r="F44" s="72"/>
    </row>
    <row r="45" spans="1:702" ht="29" x14ac:dyDescent="0.35">
      <c r="B45" s="1" t="s">
        <v>169</v>
      </c>
      <c r="F45" s="73">
        <f>SUBTOTAL(109,F4:F43)</f>
        <v>0</v>
      </c>
      <c r="ZY45" t="s">
        <v>170</v>
      </c>
    </row>
    <row r="46" spans="1:702" x14ac:dyDescent="0.35">
      <c r="A46" s="74">
        <f>'Récap. général'!D13</f>
        <v>20</v>
      </c>
      <c r="B46" s="1" t="str">
        <f>CONCATENATE("Montant TVA (",A46,"%)")</f>
        <v>Montant TVA (20%)</v>
      </c>
      <c r="F46" s="73">
        <f>(F45*A46)/100</f>
        <v>0</v>
      </c>
      <c r="ZY46" t="s">
        <v>171</v>
      </c>
    </row>
    <row r="47" spans="1:702" x14ac:dyDescent="0.35">
      <c r="B47" s="1" t="s">
        <v>172</v>
      </c>
      <c r="F47" s="73">
        <f>F45+F46</f>
        <v>0</v>
      </c>
      <c r="ZY47" t="s">
        <v>173</v>
      </c>
    </row>
    <row r="48" spans="1:702" x14ac:dyDescent="0.35">
      <c r="F48" s="73"/>
    </row>
    <row r="49" spans="6:6" x14ac:dyDescent="0.35">
      <c r="F49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9EF09-BD8A-40FF-B2F6-9E11510115B1}">
  <sheetPr>
    <pageSetUpPr fitToPage="1"/>
  </sheetPr>
  <dimension ref="A1:ZZ12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174</v>
      </c>
      <c r="D2" s="44" t="s">
        <v>175</v>
      </c>
      <c r="E2" s="44" t="s">
        <v>176</v>
      </c>
      <c r="F2" s="45" t="s">
        <v>177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178</v>
      </c>
      <c r="B4" s="51" t="s">
        <v>179</v>
      </c>
      <c r="C4" s="52"/>
      <c r="D4" s="52"/>
      <c r="E4" s="52"/>
      <c r="F4" s="53"/>
      <c r="ZY4" t="s">
        <v>180</v>
      </c>
      <c r="ZZ4" s="54"/>
    </row>
    <row r="5" spans="1:702" ht="52" x14ac:dyDescent="0.35">
      <c r="A5" s="55"/>
      <c r="B5" s="56" t="s">
        <v>181</v>
      </c>
      <c r="C5" s="57"/>
      <c r="D5" s="58"/>
      <c r="E5" s="59"/>
      <c r="F5" s="60">
        <f>ROUND(D5*E5,2)</f>
        <v>0</v>
      </c>
      <c r="ZY5" t="s">
        <v>182</v>
      </c>
      <c r="ZZ5" s="54" t="s">
        <v>183</v>
      </c>
    </row>
    <row r="6" spans="1:702" ht="78" x14ac:dyDescent="0.35">
      <c r="A6" s="61"/>
      <c r="B6" s="62" t="s">
        <v>184</v>
      </c>
      <c r="C6" s="57"/>
      <c r="D6" s="58"/>
      <c r="E6" s="59"/>
      <c r="F6" s="60">
        <f>ROUND(D6*E6,2)</f>
        <v>0</v>
      </c>
      <c r="ZY6" t="s">
        <v>185</v>
      </c>
      <c r="ZZ6" s="54" t="s">
        <v>186</v>
      </c>
    </row>
    <row r="7" spans="1:702" ht="18.5" x14ac:dyDescent="0.35">
      <c r="A7" s="63" t="s">
        <v>187</v>
      </c>
      <c r="B7" s="64" t="s">
        <v>188</v>
      </c>
      <c r="C7" s="52"/>
      <c r="D7" s="52"/>
      <c r="E7" s="52"/>
      <c r="F7" s="53"/>
      <c r="ZY7" t="s">
        <v>189</v>
      </c>
      <c r="ZZ7" s="54"/>
    </row>
    <row r="8" spans="1:702" x14ac:dyDescent="0.35">
      <c r="A8" s="61"/>
      <c r="B8" s="62" t="s">
        <v>190</v>
      </c>
      <c r="C8" s="57" t="s">
        <v>191</v>
      </c>
      <c r="D8" s="58"/>
      <c r="E8" s="59"/>
      <c r="F8" s="60">
        <f>ROUND(D8*E8,2)</f>
        <v>0</v>
      </c>
      <c r="ZY8" t="s">
        <v>192</v>
      </c>
      <c r="ZZ8" s="54" t="s">
        <v>193</v>
      </c>
    </row>
    <row r="9" spans="1:702" x14ac:dyDescent="0.35">
      <c r="A9" s="61"/>
      <c r="B9" s="62" t="s">
        <v>194</v>
      </c>
      <c r="C9" s="57" t="s">
        <v>195</v>
      </c>
      <c r="D9" s="58"/>
      <c r="E9" s="59"/>
      <c r="F9" s="60">
        <f>ROUND(D9*E9,2)</f>
        <v>0</v>
      </c>
      <c r="ZY9" t="s">
        <v>196</v>
      </c>
      <c r="ZZ9" s="54" t="s">
        <v>197</v>
      </c>
    </row>
    <row r="10" spans="1:702" ht="18.5" x14ac:dyDescent="0.35">
      <c r="A10" s="63" t="s">
        <v>198</v>
      </c>
      <c r="B10" s="64" t="s">
        <v>199</v>
      </c>
      <c r="C10" s="52"/>
      <c r="D10" s="52"/>
      <c r="E10" s="52"/>
      <c r="F10" s="53"/>
      <c r="ZY10" t="s">
        <v>200</v>
      </c>
      <c r="ZZ10" s="54"/>
    </row>
    <row r="11" spans="1:702" x14ac:dyDescent="0.35">
      <c r="A11" s="61"/>
      <c r="B11" s="62" t="s">
        <v>201</v>
      </c>
      <c r="C11" s="57" t="s">
        <v>202</v>
      </c>
      <c r="D11" s="58"/>
      <c r="E11" s="59"/>
      <c r="F11" s="60">
        <f>ROUND(D11*E11,2)</f>
        <v>0</v>
      </c>
      <c r="ZY11" t="s">
        <v>203</v>
      </c>
      <c r="ZZ11" s="54" t="s">
        <v>204</v>
      </c>
    </row>
    <row r="12" spans="1:702" ht="18.5" x14ac:dyDescent="0.35">
      <c r="A12" s="63" t="s">
        <v>205</v>
      </c>
      <c r="B12" s="64" t="s">
        <v>206</v>
      </c>
      <c r="C12" s="52"/>
      <c r="D12" s="52"/>
      <c r="E12" s="52"/>
      <c r="F12" s="53"/>
      <c r="ZY12" t="s">
        <v>207</v>
      </c>
      <c r="ZZ12" s="54"/>
    </row>
    <row r="13" spans="1:702" ht="15.5" x14ac:dyDescent="0.35">
      <c r="A13" s="63" t="s">
        <v>208</v>
      </c>
      <c r="B13" s="65" t="s">
        <v>209</v>
      </c>
      <c r="C13" s="52"/>
      <c r="D13" s="52"/>
      <c r="E13" s="52"/>
      <c r="F13" s="53"/>
      <c r="ZY13" t="s">
        <v>210</v>
      </c>
      <c r="ZZ13" s="54"/>
    </row>
    <row r="14" spans="1:702" x14ac:dyDescent="0.35">
      <c r="A14" s="61"/>
      <c r="B14" s="62" t="s">
        <v>211</v>
      </c>
      <c r="C14" s="57" t="s">
        <v>212</v>
      </c>
      <c r="D14" s="58"/>
      <c r="E14" s="59"/>
      <c r="F14" s="60">
        <f>ROUND(D14*E14,2)</f>
        <v>0</v>
      </c>
      <c r="ZY14" t="s">
        <v>213</v>
      </c>
      <c r="ZZ14" s="54" t="s">
        <v>214</v>
      </c>
    </row>
    <row r="15" spans="1:702" ht="15.5" x14ac:dyDescent="0.35">
      <c r="A15" s="63" t="s">
        <v>215</v>
      </c>
      <c r="B15" s="65" t="s">
        <v>216</v>
      </c>
      <c r="C15" s="52"/>
      <c r="D15" s="52"/>
      <c r="E15" s="52"/>
      <c r="F15" s="53"/>
      <c r="ZY15" t="s">
        <v>217</v>
      </c>
      <c r="ZZ15" s="54"/>
    </row>
    <row r="16" spans="1:702" x14ac:dyDescent="0.35">
      <c r="A16" s="61"/>
      <c r="B16" s="62" t="s">
        <v>218</v>
      </c>
      <c r="C16" s="57" t="s">
        <v>219</v>
      </c>
      <c r="D16" s="58"/>
      <c r="E16" s="59"/>
      <c r="F16" s="60">
        <f>ROUND(D16*E16,2)</f>
        <v>0</v>
      </c>
      <c r="ZY16" t="s">
        <v>220</v>
      </c>
      <c r="ZZ16" s="54" t="s">
        <v>221</v>
      </c>
    </row>
    <row r="17" spans="1:702" ht="15.5" x14ac:dyDescent="0.35">
      <c r="A17" s="63" t="s">
        <v>222</v>
      </c>
      <c r="B17" s="65" t="s">
        <v>223</v>
      </c>
      <c r="C17" s="52"/>
      <c r="D17" s="52"/>
      <c r="E17" s="52"/>
      <c r="F17" s="53"/>
      <c r="ZY17" t="s">
        <v>224</v>
      </c>
      <c r="ZZ17" s="54"/>
    </row>
    <row r="18" spans="1:702" x14ac:dyDescent="0.35">
      <c r="A18" s="61"/>
      <c r="B18" s="62" t="s">
        <v>225</v>
      </c>
      <c r="C18" s="57" t="s">
        <v>226</v>
      </c>
      <c r="D18" s="58"/>
      <c r="E18" s="59"/>
      <c r="F18" s="60">
        <f>ROUND(D18*E18,2)</f>
        <v>0</v>
      </c>
      <c r="ZY18" t="s">
        <v>227</v>
      </c>
      <c r="ZZ18" s="54" t="s">
        <v>228</v>
      </c>
    </row>
    <row r="19" spans="1:702" ht="15.5" x14ac:dyDescent="0.35">
      <c r="A19" s="63" t="s">
        <v>229</v>
      </c>
      <c r="B19" s="65" t="s">
        <v>230</v>
      </c>
      <c r="C19" s="52"/>
      <c r="D19" s="52"/>
      <c r="E19" s="52"/>
      <c r="F19" s="53"/>
      <c r="ZY19" t="s">
        <v>231</v>
      </c>
      <c r="ZZ19" s="54"/>
    </row>
    <row r="20" spans="1:702" x14ac:dyDescent="0.35">
      <c r="A20" s="61"/>
      <c r="B20" s="62" t="s">
        <v>232</v>
      </c>
      <c r="C20" s="57" t="s">
        <v>233</v>
      </c>
      <c r="D20" s="58"/>
      <c r="E20" s="59"/>
      <c r="F20" s="60">
        <f>ROUND(D20*E20,2)</f>
        <v>0</v>
      </c>
      <c r="ZY20" t="s">
        <v>234</v>
      </c>
      <c r="ZZ20" s="54" t="s">
        <v>235</v>
      </c>
    </row>
    <row r="21" spans="1:702" ht="15.5" x14ac:dyDescent="0.35">
      <c r="A21" s="63" t="s">
        <v>236</v>
      </c>
      <c r="B21" s="65" t="s">
        <v>237</v>
      </c>
      <c r="C21" s="52"/>
      <c r="D21" s="52"/>
      <c r="E21" s="52"/>
      <c r="F21" s="53"/>
      <c r="ZY21" t="s">
        <v>238</v>
      </c>
      <c r="ZZ21" s="54"/>
    </row>
    <row r="22" spans="1:702" x14ac:dyDescent="0.35">
      <c r="A22" s="61"/>
      <c r="B22" s="62" t="s">
        <v>239</v>
      </c>
      <c r="C22" s="57" t="s">
        <v>240</v>
      </c>
      <c r="D22" s="58"/>
      <c r="E22" s="59"/>
      <c r="F22" s="60">
        <f>ROUND(D22*E22,2)</f>
        <v>0</v>
      </c>
      <c r="ZY22" t="s">
        <v>241</v>
      </c>
      <c r="ZZ22" s="54" t="s">
        <v>242</v>
      </c>
    </row>
    <row r="23" spans="1:702" ht="15.5" x14ac:dyDescent="0.35">
      <c r="A23" s="63" t="s">
        <v>243</v>
      </c>
      <c r="B23" s="65" t="s">
        <v>244</v>
      </c>
      <c r="C23" s="52"/>
      <c r="D23" s="52"/>
      <c r="E23" s="52"/>
      <c r="F23" s="53"/>
      <c r="ZY23" t="s">
        <v>245</v>
      </c>
      <c r="ZZ23" s="54"/>
    </row>
    <row r="24" spans="1:702" ht="15.5" x14ac:dyDescent="0.35">
      <c r="A24" s="63" t="s">
        <v>246</v>
      </c>
      <c r="B24" s="67" t="s">
        <v>247</v>
      </c>
      <c r="C24" s="52"/>
      <c r="D24" s="52"/>
      <c r="E24" s="52"/>
      <c r="F24" s="53"/>
      <c r="ZY24" t="s">
        <v>248</v>
      </c>
      <c r="ZZ24" s="54"/>
    </row>
    <row r="25" spans="1:702" x14ac:dyDescent="0.35">
      <c r="A25" s="61"/>
      <c r="B25" s="62" t="s">
        <v>249</v>
      </c>
      <c r="C25" s="57" t="s">
        <v>250</v>
      </c>
      <c r="D25" s="58"/>
      <c r="E25" s="59"/>
      <c r="F25" s="60">
        <f>ROUND(D25*E25,2)</f>
        <v>0</v>
      </c>
      <c r="ZY25" t="s">
        <v>251</v>
      </c>
      <c r="ZZ25" s="54" t="s">
        <v>252</v>
      </c>
    </row>
    <row r="26" spans="1:702" ht="15.5" x14ac:dyDescent="0.35">
      <c r="A26" s="63" t="s">
        <v>253</v>
      </c>
      <c r="B26" s="67" t="s">
        <v>254</v>
      </c>
      <c r="C26" s="52"/>
      <c r="D26" s="52"/>
      <c r="E26" s="52"/>
      <c r="F26" s="53"/>
      <c r="ZY26" t="s">
        <v>255</v>
      </c>
      <c r="ZZ26" s="54"/>
    </row>
    <row r="27" spans="1:702" x14ac:dyDescent="0.35">
      <c r="A27" s="61"/>
      <c r="B27" s="62" t="s">
        <v>256</v>
      </c>
      <c r="C27" s="57" t="s">
        <v>257</v>
      </c>
      <c r="D27" s="58"/>
      <c r="E27" s="59"/>
      <c r="F27" s="60">
        <f>ROUND(D27*E27,2)</f>
        <v>0</v>
      </c>
      <c r="ZY27" t="s">
        <v>258</v>
      </c>
      <c r="ZZ27" s="54" t="s">
        <v>259</v>
      </c>
    </row>
    <row r="28" spans="1:702" ht="15.5" x14ac:dyDescent="0.35">
      <c r="A28" s="63" t="s">
        <v>260</v>
      </c>
      <c r="B28" s="67" t="s">
        <v>261</v>
      </c>
      <c r="C28" s="52"/>
      <c r="D28" s="52"/>
      <c r="E28" s="52"/>
      <c r="F28" s="53"/>
      <c r="ZY28" t="s">
        <v>262</v>
      </c>
      <c r="ZZ28" s="54"/>
    </row>
    <row r="29" spans="1:702" x14ac:dyDescent="0.35">
      <c r="A29" s="61"/>
      <c r="B29" s="62" t="s">
        <v>263</v>
      </c>
      <c r="C29" s="57" t="s">
        <v>264</v>
      </c>
      <c r="D29" s="58"/>
      <c r="E29" s="59"/>
      <c r="F29" s="60">
        <f>ROUND(D29*E29,2)</f>
        <v>0</v>
      </c>
      <c r="ZY29" t="s">
        <v>265</v>
      </c>
      <c r="ZZ29" s="54" t="s">
        <v>266</v>
      </c>
    </row>
    <row r="30" spans="1:702" ht="15.5" x14ac:dyDescent="0.35">
      <c r="A30" s="63" t="s">
        <v>267</v>
      </c>
      <c r="B30" s="65" t="s">
        <v>268</v>
      </c>
      <c r="C30" s="52"/>
      <c r="D30" s="52"/>
      <c r="E30" s="52"/>
      <c r="F30" s="53"/>
      <c r="ZY30" t="s">
        <v>269</v>
      </c>
      <c r="ZZ30" s="54"/>
    </row>
    <row r="31" spans="1:702" x14ac:dyDescent="0.35">
      <c r="A31" s="61"/>
      <c r="B31" s="62" t="s">
        <v>270</v>
      </c>
      <c r="C31" s="57" t="s">
        <v>271</v>
      </c>
      <c r="D31" s="58"/>
      <c r="E31" s="59"/>
      <c r="F31" s="60">
        <f>ROUND(D31*E31,2)</f>
        <v>0</v>
      </c>
      <c r="ZY31" t="s">
        <v>272</v>
      </c>
      <c r="ZZ31" s="54" t="s">
        <v>273</v>
      </c>
    </row>
    <row r="32" spans="1:702" ht="15.5" x14ac:dyDescent="0.35">
      <c r="A32" s="63" t="s">
        <v>274</v>
      </c>
      <c r="B32" s="65" t="s">
        <v>275</v>
      </c>
      <c r="C32" s="52"/>
      <c r="D32" s="52"/>
      <c r="E32" s="52"/>
      <c r="F32" s="53"/>
      <c r="ZY32" t="s">
        <v>276</v>
      </c>
      <c r="ZZ32" s="54"/>
    </row>
    <row r="33" spans="1:702" x14ac:dyDescent="0.35">
      <c r="A33" s="61"/>
      <c r="B33" s="62" t="s">
        <v>277</v>
      </c>
      <c r="C33" s="57" t="s">
        <v>278</v>
      </c>
      <c r="D33" s="58"/>
      <c r="E33" s="59"/>
      <c r="F33" s="60">
        <f>ROUND(D33*E33,2)</f>
        <v>0</v>
      </c>
      <c r="ZY33" t="s">
        <v>279</v>
      </c>
      <c r="ZZ33" s="54" t="s">
        <v>280</v>
      </c>
    </row>
    <row r="34" spans="1:702" ht="18.5" x14ac:dyDescent="0.35">
      <c r="A34" s="63" t="s">
        <v>281</v>
      </c>
      <c r="B34" s="64" t="s">
        <v>282</v>
      </c>
      <c r="C34" s="52"/>
      <c r="D34" s="52"/>
      <c r="E34" s="52"/>
      <c r="F34" s="53"/>
      <c r="ZY34" t="s">
        <v>283</v>
      </c>
      <c r="ZZ34" s="54"/>
    </row>
    <row r="35" spans="1:702" ht="15.5" x14ac:dyDescent="0.35">
      <c r="A35" s="63" t="s">
        <v>284</v>
      </c>
      <c r="B35" s="65" t="s">
        <v>285</v>
      </c>
      <c r="C35" s="52"/>
      <c r="D35" s="52"/>
      <c r="E35" s="52"/>
      <c r="F35" s="53"/>
      <c r="ZY35" t="s">
        <v>286</v>
      </c>
      <c r="ZZ35" s="54"/>
    </row>
    <row r="36" spans="1:702" ht="15.5" x14ac:dyDescent="0.35">
      <c r="A36" s="63" t="s">
        <v>287</v>
      </c>
      <c r="B36" s="67" t="s">
        <v>288</v>
      </c>
      <c r="C36" s="52"/>
      <c r="D36" s="52"/>
      <c r="E36" s="52"/>
      <c r="F36" s="53"/>
      <c r="ZY36" t="s">
        <v>289</v>
      </c>
      <c r="ZZ36" s="54"/>
    </row>
    <row r="37" spans="1:702" x14ac:dyDescent="0.35">
      <c r="A37" s="61"/>
      <c r="B37" s="62" t="s">
        <v>290</v>
      </c>
      <c r="C37" s="57" t="s">
        <v>291</v>
      </c>
      <c r="D37" s="58"/>
      <c r="E37" s="59"/>
      <c r="F37" s="60">
        <f>ROUND(D37*E37,2)</f>
        <v>0</v>
      </c>
      <c r="ZY37" t="s">
        <v>292</v>
      </c>
      <c r="ZZ37" s="54" t="s">
        <v>293</v>
      </c>
    </row>
    <row r="38" spans="1:702" ht="15.5" x14ac:dyDescent="0.35">
      <c r="A38" s="63" t="s">
        <v>294</v>
      </c>
      <c r="B38" s="67" t="s">
        <v>295</v>
      </c>
      <c r="C38" s="52"/>
      <c r="D38" s="52"/>
      <c r="E38" s="52"/>
      <c r="F38" s="53"/>
      <c r="ZY38" t="s">
        <v>296</v>
      </c>
      <c r="ZZ38" s="54"/>
    </row>
    <row r="39" spans="1:702" x14ac:dyDescent="0.35">
      <c r="A39" s="61"/>
      <c r="B39" s="62" t="s">
        <v>297</v>
      </c>
      <c r="C39" s="57" t="s">
        <v>298</v>
      </c>
      <c r="D39" s="58"/>
      <c r="E39" s="59"/>
      <c r="F39" s="60">
        <f>ROUND(D39*E39,2)</f>
        <v>0</v>
      </c>
      <c r="ZY39" t="s">
        <v>299</v>
      </c>
      <c r="ZZ39" s="54" t="s">
        <v>300</v>
      </c>
    </row>
    <row r="40" spans="1:702" ht="15.5" x14ac:dyDescent="0.35">
      <c r="A40" s="63" t="s">
        <v>301</v>
      </c>
      <c r="B40" s="67" t="s">
        <v>302</v>
      </c>
      <c r="C40" s="52"/>
      <c r="D40" s="52"/>
      <c r="E40" s="52"/>
      <c r="F40" s="53"/>
      <c r="ZY40" t="s">
        <v>303</v>
      </c>
      <c r="ZZ40" s="54"/>
    </row>
    <row r="41" spans="1:702" x14ac:dyDescent="0.35">
      <c r="A41" s="61"/>
      <c r="B41" s="62" t="s">
        <v>304</v>
      </c>
      <c r="C41" s="57" t="s">
        <v>305</v>
      </c>
      <c r="D41" s="58"/>
      <c r="E41" s="59"/>
      <c r="F41" s="60">
        <f>ROUND(D41*E41,2)</f>
        <v>0</v>
      </c>
      <c r="ZY41" t="s">
        <v>306</v>
      </c>
      <c r="ZZ41" s="54" t="s">
        <v>307</v>
      </c>
    </row>
    <row r="42" spans="1:702" ht="15.5" x14ac:dyDescent="0.35">
      <c r="A42" s="63" t="s">
        <v>308</v>
      </c>
      <c r="B42" s="67" t="s">
        <v>309</v>
      </c>
      <c r="C42" s="52"/>
      <c r="D42" s="52"/>
      <c r="E42" s="52"/>
      <c r="F42" s="53"/>
      <c r="ZY42" t="s">
        <v>310</v>
      </c>
      <c r="ZZ42" s="54"/>
    </row>
    <row r="43" spans="1:702" x14ac:dyDescent="0.35">
      <c r="A43" s="61"/>
      <c r="B43" s="62" t="s">
        <v>311</v>
      </c>
      <c r="C43" s="57" t="s">
        <v>312</v>
      </c>
      <c r="D43" s="58"/>
      <c r="E43" s="59"/>
      <c r="F43" s="60">
        <f>ROUND(D43*E43,2)</f>
        <v>0</v>
      </c>
      <c r="ZY43" t="s">
        <v>313</v>
      </c>
      <c r="ZZ43" s="54" t="s">
        <v>314</v>
      </c>
    </row>
    <row r="44" spans="1:702" ht="15.5" x14ac:dyDescent="0.35">
      <c r="A44" s="63" t="s">
        <v>315</v>
      </c>
      <c r="B44" s="65" t="s">
        <v>316</v>
      </c>
      <c r="C44" s="52"/>
      <c r="D44" s="52"/>
      <c r="E44" s="52"/>
      <c r="F44" s="53"/>
      <c r="ZY44" t="s">
        <v>317</v>
      </c>
      <c r="ZZ44" s="54"/>
    </row>
    <row r="45" spans="1:702" ht="15.5" x14ac:dyDescent="0.35">
      <c r="A45" s="63" t="s">
        <v>318</v>
      </c>
      <c r="B45" s="67" t="s">
        <v>319</v>
      </c>
      <c r="C45" s="52"/>
      <c r="D45" s="52"/>
      <c r="E45" s="52"/>
      <c r="F45" s="53"/>
      <c r="ZY45" t="s">
        <v>320</v>
      </c>
      <c r="ZZ45" s="54"/>
    </row>
    <row r="46" spans="1:702" x14ac:dyDescent="0.35">
      <c r="A46" s="61"/>
      <c r="B46" s="62" t="s">
        <v>321</v>
      </c>
      <c r="C46" s="57" t="s">
        <v>322</v>
      </c>
      <c r="D46" s="58"/>
      <c r="E46" s="59"/>
      <c r="F46" s="60">
        <f>ROUND(D46*E46,2)</f>
        <v>0</v>
      </c>
      <c r="ZY46" t="s">
        <v>323</v>
      </c>
      <c r="ZZ46" s="54" t="s">
        <v>324</v>
      </c>
    </row>
    <row r="47" spans="1:702" ht="15.5" x14ac:dyDescent="0.35">
      <c r="A47" s="63" t="s">
        <v>325</v>
      </c>
      <c r="B47" s="67" t="s">
        <v>326</v>
      </c>
      <c r="C47" s="52"/>
      <c r="D47" s="52"/>
      <c r="E47" s="52"/>
      <c r="F47" s="53"/>
      <c r="ZY47" t="s">
        <v>327</v>
      </c>
      <c r="ZZ47" s="54"/>
    </row>
    <row r="48" spans="1:702" x14ac:dyDescent="0.35">
      <c r="A48" s="61"/>
      <c r="B48" s="62" t="s">
        <v>328</v>
      </c>
      <c r="C48" s="57" t="s">
        <v>329</v>
      </c>
      <c r="D48" s="59"/>
      <c r="E48" s="59"/>
      <c r="F48" s="60">
        <f>ROUND(D48*E48,2)</f>
        <v>0</v>
      </c>
      <c r="ZY48" t="s">
        <v>330</v>
      </c>
      <c r="ZZ48" s="54" t="s">
        <v>331</v>
      </c>
    </row>
    <row r="49" spans="1:702" ht="15.5" x14ac:dyDescent="0.35">
      <c r="A49" s="63" t="s">
        <v>332</v>
      </c>
      <c r="B49" s="67" t="s">
        <v>333</v>
      </c>
      <c r="C49" s="52"/>
      <c r="D49" s="52"/>
      <c r="E49" s="52"/>
      <c r="F49" s="53"/>
      <c r="ZY49" t="s">
        <v>334</v>
      </c>
      <c r="ZZ49" s="54"/>
    </row>
    <row r="50" spans="1:702" x14ac:dyDescent="0.35">
      <c r="A50" s="61"/>
      <c r="B50" s="75"/>
      <c r="C50" s="57" t="s">
        <v>335</v>
      </c>
      <c r="D50" s="59"/>
      <c r="E50" s="59"/>
      <c r="F50" s="60">
        <f>ROUND(D50*E50,2)</f>
        <v>0</v>
      </c>
      <c r="ZY50" t="s">
        <v>336</v>
      </c>
      <c r="ZZ50" s="54" t="s">
        <v>337</v>
      </c>
    </row>
    <row r="51" spans="1:702" ht="15.5" x14ac:dyDescent="0.35">
      <c r="A51" s="63" t="s">
        <v>338</v>
      </c>
      <c r="B51" s="67" t="s">
        <v>339</v>
      </c>
      <c r="C51" s="52"/>
      <c r="D51" s="52"/>
      <c r="E51" s="52"/>
      <c r="F51" s="53"/>
      <c r="ZY51" t="s">
        <v>340</v>
      </c>
      <c r="ZZ51" s="54"/>
    </row>
    <row r="52" spans="1:702" x14ac:dyDescent="0.35">
      <c r="A52" s="61"/>
      <c r="B52" s="75"/>
      <c r="C52" s="57" t="s">
        <v>341</v>
      </c>
      <c r="D52" s="58"/>
      <c r="E52" s="59"/>
      <c r="F52" s="60">
        <f>ROUND(D52*E52,2)</f>
        <v>0</v>
      </c>
      <c r="ZY52" t="s">
        <v>342</v>
      </c>
      <c r="ZZ52" s="54" t="s">
        <v>343</v>
      </c>
    </row>
    <row r="53" spans="1:702" ht="15.5" x14ac:dyDescent="0.35">
      <c r="A53" s="63" t="s">
        <v>344</v>
      </c>
      <c r="B53" s="65" t="s">
        <v>345</v>
      </c>
      <c r="C53" s="52"/>
      <c r="D53" s="52"/>
      <c r="E53" s="52"/>
      <c r="F53" s="53"/>
      <c r="ZY53" t="s">
        <v>346</v>
      </c>
      <c r="ZZ53" s="54"/>
    </row>
    <row r="54" spans="1:702" ht="15.5" x14ac:dyDescent="0.35">
      <c r="A54" s="63" t="s">
        <v>347</v>
      </c>
      <c r="B54" s="67" t="s">
        <v>348</v>
      </c>
      <c r="C54" s="52"/>
      <c r="D54" s="52"/>
      <c r="E54" s="52"/>
      <c r="F54" s="53"/>
      <c r="ZY54" t="s">
        <v>349</v>
      </c>
      <c r="ZZ54" s="54"/>
    </row>
    <row r="55" spans="1:702" x14ac:dyDescent="0.35">
      <c r="A55" s="61"/>
      <c r="B55" s="62" t="s">
        <v>350</v>
      </c>
      <c r="C55" s="57" t="s">
        <v>351</v>
      </c>
      <c r="D55" s="58"/>
      <c r="E55" s="59"/>
      <c r="F55" s="60">
        <f>ROUND(D55*E55,2)</f>
        <v>0</v>
      </c>
      <c r="ZY55" t="s">
        <v>352</v>
      </c>
      <c r="ZZ55" s="54" t="s">
        <v>353</v>
      </c>
    </row>
    <row r="56" spans="1:702" ht="15.5" x14ac:dyDescent="0.35">
      <c r="A56" s="63" t="s">
        <v>354</v>
      </c>
      <c r="B56" s="67" t="s">
        <v>355</v>
      </c>
      <c r="C56" s="52"/>
      <c r="D56" s="52"/>
      <c r="E56" s="52"/>
      <c r="F56" s="53"/>
      <c r="ZY56" t="s">
        <v>356</v>
      </c>
      <c r="ZZ56" s="54"/>
    </row>
    <row r="57" spans="1:702" x14ac:dyDescent="0.35">
      <c r="A57" s="61"/>
      <c r="B57" s="62" t="s">
        <v>357</v>
      </c>
      <c r="C57" s="57" t="s">
        <v>358</v>
      </c>
      <c r="D57" s="58"/>
      <c r="E57" s="59"/>
      <c r="F57" s="60">
        <f>ROUND(D57*E57,2)</f>
        <v>0</v>
      </c>
      <c r="ZY57" t="s">
        <v>359</v>
      </c>
      <c r="ZZ57" s="54" t="s">
        <v>360</v>
      </c>
    </row>
    <row r="58" spans="1:702" ht="15.5" x14ac:dyDescent="0.35">
      <c r="A58" s="63" t="s">
        <v>361</v>
      </c>
      <c r="B58" s="67" t="s">
        <v>362</v>
      </c>
      <c r="C58" s="52"/>
      <c r="D58" s="52"/>
      <c r="E58" s="52"/>
      <c r="F58" s="53"/>
      <c r="ZY58" t="s">
        <v>363</v>
      </c>
      <c r="ZZ58" s="54"/>
    </row>
    <row r="59" spans="1:702" x14ac:dyDescent="0.35">
      <c r="A59" s="61"/>
      <c r="B59" s="62" t="s">
        <v>364</v>
      </c>
      <c r="C59" s="57" t="s">
        <v>365</v>
      </c>
      <c r="D59" s="58"/>
      <c r="E59" s="59"/>
      <c r="F59" s="60">
        <f>ROUND(D59*E59,2)</f>
        <v>0</v>
      </c>
      <c r="ZY59" t="s">
        <v>366</v>
      </c>
      <c r="ZZ59" s="54" t="s">
        <v>367</v>
      </c>
    </row>
    <row r="60" spans="1:702" ht="15.5" x14ac:dyDescent="0.35">
      <c r="A60" s="63" t="s">
        <v>368</v>
      </c>
      <c r="B60" s="67" t="s">
        <v>369</v>
      </c>
      <c r="C60" s="52"/>
      <c r="D60" s="52"/>
      <c r="E60" s="52"/>
      <c r="F60" s="53"/>
      <c r="ZY60" t="s">
        <v>370</v>
      </c>
      <c r="ZZ60" s="54"/>
    </row>
    <row r="61" spans="1:702" x14ac:dyDescent="0.35">
      <c r="A61" s="61"/>
      <c r="B61" s="62" t="s">
        <v>371</v>
      </c>
      <c r="C61" s="57" t="s">
        <v>372</v>
      </c>
      <c r="D61" s="58"/>
      <c r="E61" s="59"/>
      <c r="F61" s="60">
        <f>ROUND(D61*E61,2)</f>
        <v>0</v>
      </c>
      <c r="ZY61" t="s">
        <v>373</v>
      </c>
      <c r="ZZ61" s="54" t="s">
        <v>374</v>
      </c>
    </row>
    <row r="62" spans="1:702" ht="15.5" x14ac:dyDescent="0.35">
      <c r="A62" s="63" t="s">
        <v>375</v>
      </c>
      <c r="B62" s="67" t="s">
        <v>376</v>
      </c>
      <c r="C62" s="52"/>
      <c r="D62" s="52"/>
      <c r="E62" s="52"/>
      <c r="F62" s="53"/>
      <c r="ZY62" t="s">
        <v>377</v>
      </c>
      <c r="ZZ62" s="54"/>
    </row>
    <row r="63" spans="1:702" x14ac:dyDescent="0.35">
      <c r="A63" s="61"/>
      <c r="B63" s="62" t="s">
        <v>378</v>
      </c>
      <c r="C63" s="57" t="s">
        <v>379</v>
      </c>
      <c r="D63" s="58"/>
      <c r="E63" s="59"/>
      <c r="F63" s="60">
        <f>ROUND(D63*E63,2)</f>
        <v>0</v>
      </c>
      <c r="ZY63" t="s">
        <v>380</v>
      </c>
      <c r="ZZ63" s="54" t="s">
        <v>381</v>
      </c>
    </row>
    <row r="64" spans="1:702" ht="15.5" x14ac:dyDescent="0.35">
      <c r="A64" s="63" t="s">
        <v>382</v>
      </c>
      <c r="B64" s="65" t="s">
        <v>383</v>
      </c>
      <c r="C64" s="52"/>
      <c r="D64" s="52"/>
      <c r="E64" s="52"/>
      <c r="F64" s="53"/>
      <c r="ZY64" t="s">
        <v>384</v>
      </c>
      <c r="ZZ64" s="54"/>
    </row>
    <row r="65" spans="1:702" x14ac:dyDescent="0.35">
      <c r="A65" s="61"/>
      <c r="B65" s="62" t="s">
        <v>385</v>
      </c>
      <c r="C65" s="57" t="s">
        <v>386</v>
      </c>
      <c r="D65" s="58"/>
      <c r="E65" s="59"/>
      <c r="F65" s="60">
        <f>ROUND(D65*E65,2)</f>
        <v>0</v>
      </c>
      <c r="ZY65" t="s">
        <v>387</v>
      </c>
      <c r="ZZ65" s="54" t="s">
        <v>388</v>
      </c>
    </row>
    <row r="66" spans="1:702" ht="15.5" x14ac:dyDescent="0.35">
      <c r="A66" s="63" t="s">
        <v>389</v>
      </c>
      <c r="B66" s="65" t="s">
        <v>390</v>
      </c>
      <c r="C66" s="52"/>
      <c r="D66" s="52"/>
      <c r="E66" s="52"/>
      <c r="F66" s="53"/>
      <c r="ZY66" t="s">
        <v>391</v>
      </c>
      <c r="ZZ66" s="54"/>
    </row>
    <row r="67" spans="1:702" x14ac:dyDescent="0.35">
      <c r="A67" s="61"/>
      <c r="B67" s="62" t="s">
        <v>392</v>
      </c>
      <c r="C67" s="57" t="s">
        <v>393</v>
      </c>
      <c r="D67" s="58"/>
      <c r="E67" s="59"/>
      <c r="F67" s="60">
        <f>ROUND(D67*E67,2)</f>
        <v>0</v>
      </c>
      <c r="ZY67" t="s">
        <v>394</v>
      </c>
      <c r="ZZ67" s="54" t="s">
        <v>395</v>
      </c>
    </row>
    <row r="68" spans="1:702" ht="15.5" x14ac:dyDescent="0.35">
      <c r="A68" s="63" t="s">
        <v>396</v>
      </c>
      <c r="B68" s="65" t="s">
        <v>397</v>
      </c>
      <c r="C68" s="52"/>
      <c r="D68" s="52"/>
      <c r="E68" s="52"/>
      <c r="F68" s="53"/>
      <c r="ZY68" t="s">
        <v>398</v>
      </c>
      <c r="ZZ68" s="54"/>
    </row>
    <row r="69" spans="1:702" x14ac:dyDescent="0.35">
      <c r="A69" s="61"/>
      <c r="B69" s="62" t="s">
        <v>399</v>
      </c>
      <c r="C69" s="57" t="s">
        <v>400</v>
      </c>
      <c r="D69" s="58"/>
      <c r="E69" s="59"/>
      <c r="F69" s="60">
        <f>ROUND(D69*E69,2)</f>
        <v>0</v>
      </c>
      <c r="ZY69" t="s">
        <v>401</v>
      </c>
      <c r="ZZ69" s="54" t="s">
        <v>402</v>
      </c>
    </row>
    <row r="70" spans="1:702" ht="15.5" x14ac:dyDescent="0.35">
      <c r="A70" s="63" t="s">
        <v>403</v>
      </c>
      <c r="B70" s="65" t="s">
        <v>404</v>
      </c>
      <c r="C70" s="52"/>
      <c r="D70" s="52"/>
      <c r="E70" s="52"/>
      <c r="F70" s="53"/>
      <c r="ZY70" t="s">
        <v>405</v>
      </c>
      <c r="ZZ70" s="54"/>
    </row>
    <row r="71" spans="1:702" x14ac:dyDescent="0.35">
      <c r="A71" s="61"/>
      <c r="B71" s="62" t="s">
        <v>406</v>
      </c>
      <c r="C71" s="57" t="s">
        <v>407</v>
      </c>
      <c r="D71" s="58"/>
      <c r="E71" s="59"/>
      <c r="F71" s="60">
        <f>ROUND(D71*E71,2)</f>
        <v>0</v>
      </c>
      <c r="ZY71" t="s">
        <v>408</v>
      </c>
      <c r="ZZ71" s="54" t="s">
        <v>409</v>
      </c>
    </row>
    <row r="72" spans="1:702" ht="18.5" x14ac:dyDescent="0.35">
      <c r="A72" s="63" t="s">
        <v>410</v>
      </c>
      <c r="B72" s="64" t="s">
        <v>411</v>
      </c>
      <c r="C72" s="52"/>
      <c r="D72" s="52"/>
      <c r="E72" s="52"/>
      <c r="F72" s="53"/>
      <c r="ZY72" t="s">
        <v>412</v>
      </c>
      <c r="ZZ72" s="54"/>
    </row>
    <row r="73" spans="1:702" ht="15.5" x14ac:dyDescent="0.35">
      <c r="A73" s="63" t="s">
        <v>413</v>
      </c>
      <c r="B73" s="65" t="s">
        <v>414</v>
      </c>
      <c r="C73" s="52"/>
      <c r="D73" s="52"/>
      <c r="E73" s="52"/>
      <c r="F73" s="53"/>
      <c r="ZY73" t="s">
        <v>415</v>
      </c>
      <c r="ZZ73" s="54"/>
    </row>
    <row r="74" spans="1:702" x14ac:dyDescent="0.35">
      <c r="A74" s="61"/>
      <c r="B74" s="62" t="s">
        <v>416</v>
      </c>
      <c r="C74" s="57" t="s">
        <v>417</v>
      </c>
      <c r="D74" s="59"/>
      <c r="E74" s="59"/>
      <c r="F74" s="60">
        <f>ROUND(D74*E74,2)</f>
        <v>0</v>
      </c>
      <c r="ZY74" t="s">
        <v>418</v>
      </c>
      <c r="ZZ74" s="54" t="s">
        <v>419</v>
      </c>
    </row>
    <row r="75" spans="1:702" ht="15.5" x14ac:dyDescent="0.35">
      <c r="A75" s="63" t="s">
        <v>420</v>
      </c>
      <c r="B75" s="65" t="s">
        <v>421</v>
      </c>
      <c r="C75" s="52"/>
      <c r="D75" s="52"/>
      <c r="E75" s="52"/>
      <c r="F75" s="53"/>
      <c r="ZY75" t="s">
        <v>422</v>
      </c>
      <c r="ZZ75" s="54"/>
    </row>
    <row r="76" spans="1:702" ht="15.5" x14ac:dyDescent="0.35">
      <c r="A76" s="63" t="s">
        <v>423</v>
      </c>
      <c r="B76" s="67" t="s">
        <v>424</v>
      </c>
      <c r="C76" s="52"/>
      <c r="D76" s="52"/>
      <c r="E76" s="52"/>
      <c r="F76" s="53"/>
      <c r="ZY76" t="s">
        <v>425</v>
      </c>
      <c r="ZZ76" s="54"/>
    </row>
    <row r="77" spans="1:702" x14ac:dyDescent="0.35">
      <c r="A77" s="61"/>
      <c r="B77" s="62" t="s">
        <v>426</v>
      </c>
      <c r="C77" s="57" t="s">
        <v>427</v>
      </c>
      <c r="D77" s="59"/>
      <c r="E77" s="59"/>
      <c r="F77" s="60">
        <f>ROUND(D77*E77,2)</f>
        <v>0</v>
      </c>
      <c r="ZY77" t="s">
        <v>428</v>
      </c>
      <c r="ZZ77" s="54" t="s">
        <v>429</v>
      </c>
    </row>
    <row r="78" spans="1:702" ht="15.5" x14ac:dyDescent="0.35">
      <c r="A78" s="63" t="s">
        <v>430</v>
      </c>
      <c r="B78" s="65" t="s">
        <v>431</v>
      </c>
      <c r="C78" s="52"/>
      <c r="D78" s="52"/>
      <c r="E78" s="52"/>
      <c r="F78" s="53"/>
      <c r="ZY78" t="s">
        <v>432</v>
      </c>
      <c r="ZZ78" s="54"/>
    </row>
    <row r="79" spans="1:702" ht="15.5" x14ac:dyDescent="0.35">
      <c r="A79" s="63" t="s">
        <v>433</v>
      </c>
      <c r="B79" s="67" t="s">
        <v>434</v>
      </c>
      <c r="C79" s="52"/>
      <c r="D79" s="52"/>
      <c r="E79" s="52"/>
      <c r="F79" s="53"/>
      <c r="ZY79" t="s">
        <v>435</v>
      </c>
      <c r="ZZ79" s="54"/>
    </row>
    <row r="80" spans="1:702" x14ac:dyDescent="0.35">
      <c r="A80" s="61"/>
      <c r="B80" s="62" t="s">
        <v>436</v>
      </c>
      <c r="C80" s="57" t="s">
        <v>437</v>
      </c>
      <c r="D80" s="59"/>
      <c r="E80" s="59"/>
      <c r="F80" s="60">
        <f>ROUND(D80*E80,2)</f>
        <v>0</v>
      </c>
      <c r="ZY80" t="s">
        <v>438</v>
      </c>
      <c r="ZZ80" s="54" t="s">
        <v>439</v>
      </c>
    </row>
    <row r="81" spans="1:702" ht="15.5" x14ac:dyDescent="0.35">
      <c r="A81" s="63" t="s">
        <v>440</v>
      </c>
      <c r="B81" s="67" t="s">
        <v>441</v>
      </c>
      <c r="C81" s="52"/>
      <c r="D81" s="52"/>
      <c r="E81" s="52"/>
      <c r="F81" s="53"/>
      <c r="ZY81" t="s">
        <v>442</v>
      </c>
      <c r="ZZ81" s="54"/>
    </row>
    <row r="82" spans="1:702" x14ac:dyDescent="0.35">
      <c r="A82" s="61"/>
      <c r="B82" s="62" t="s">
        <v>443</v>
      </c>
      <c r="C82" s="57" t="s">
        <v>444</v>
      </c>
      <c r="D82" s="59"/>
      <c r="E82" s="59"/>
      <c r="F82" s="60">
        <f>ROUND(D82*E82,2)</f>
        <v>0</v>
      </c>
      <c r="ZY82" t="s">
        <v>445</v>
      </c>
      <c r="ZZ82" s="54" t="s">
        <v>446</v>
      </c>
    </row>
    <row r="83" spans="1:702" ht="18.5" x14ac:dyDescent="0.35">
      <c r="A83" s="63" t="s">
        <v>447</v>
      </c>
      <c r="B83" s="64" t="s">
        <v>448</v>
      </c>
      <c r="C83" s="52"/>
      <c r="D83" s="52"/>
      <c r="E83" s="52"/>
      <c r="F83" s="53"/>
      <c r="ZY83" t="s">
        <v>449</v>
      </c>
      <c r="ZZ83" s="54"/>
    </row>
    <row r="84" spans="1:702" ht="15.5" x14ac:dyDescent="0.35">
      <c r="A84" s="63" t="s">
        <v>450</v>
      </c>
      <c r="B84" s="65" t="s">
        <v>451</v>
      </c>
      <c r="C84" s="52"/>
      <c r="D84" s="52"/>
      <c r="E84" s="52"/>
      <c r="F84" s="53"/>
      <c r="ZY84" t="s">
        <v>452</v>
      </c>
      <c r="ZZ84" s="54"/>
    </row>
    <row r="85" spans="1:702" ht="15.5" x14ac:dyDescent="0.35">
      <c r="A85" s="63" t="s">
        <v>453</v>
      </c>
      <c r="B85" s="67" t="s">
        <v>454</v>
      </c>
      <c r="C85" s="52"/>
      <c r="D85" s="52"/>
      <c r="E85" s="52"/>
      <c r="F85" s="53"/>
      <c r="ZY85" t="s">
        <v>455</v>
      </c>
      <c r="ZZ85" s="54"/>
    </row>
    <row r="86" spans="1:702" x14ac:dyDescent="0.35">
      <c r="A86" s="61"/>
      <c r="B86" s="62" t="s">
        <v>456</v>
      </c>
      <c r="C86" s="57" t="s">
        <v>457</v>
      </c>
      <c r="D86" s="58"/>
      <c r="E86" s="59"/>
      <c r="F86" s="60">
        <f>ROUND(D86*E86,2)</f>
        <v>0</v>
      </c>
      <c r="ZY86" t="s">
        <v>458</v>
      </c>
      <c r="ZZ86" s="54" t="s">
        <v>459</v>
      </c>
    </row>
    <row r="87" spans="1:702" x14ac:dyDescent="0.35">
      <c r="A87" s="61"/>
      <c r="B87" s="62" t="s">
        <v>460</v>
      </c>
      <c r="C87" s="57" t="s">
        <v>461</v>
      </c>
      <c r="D87" s="58"/>
      <c r="E87" s="59"/>
      <c r="F87" s="60">
        <f>ROUND(D87*E87,2)</f>
        <v>0</v>
      </c>
      <c r="ZY87" t="s">
        <v>462</v>
      </c>
      <c r="ZZ87" s="54" t="s">
        <v>463</v>
      </c>
    </row>
    <row r="88" spans="1:702" ht="37" x14ac:dyDescent="0.35">
      <c r="A88" s="63" t="s">
        <v>464</v>
      </c>
      <c r="B88" s="64" t="s">
        <v>465</v>
      </c>
      <c r="C88" s="52"/>
      <c r="D88" s="52"/>
      <c r="E88" s="52"/>
      <c r="F88" s="53"/>
      <c r="ZY88" t="s">
        <v>466</v>
      </c>
      <c r="ZZ88" s="54"/>
    </row>
    <row r="89" spans="1:702" ht="15.5" x14ac:dyDescent="0.35">
      <c r="A89" s="63" t="s">
        <v>467</v>
      </c>
      <c r="B89" s="65" t="s">
        <v>468</v>
      </c>
      <c r="C89" s="52"/>
      <c r="D89" s="52"/>
      <c r="E89" s="52"/>
      <c r="F89" s="53"/>
      <c r="ZY89" t="s">
        <v>469</v>
      </c>
      <c r="ZZ89" s="54"/>
    </row>
    <row r="90" spans="1:702" ht="15.5" x14ac:dyDescent="0.35">
      <c r="A90" s="63" t="s">
        <v>470</v>
      </c>
      <c r="B90" s="67" t="s">
        <v>471</v>
      </c>
      <c r="C90" s="52"/>
      <c r="D90" s="52"/>
      <c r="E90" s="52"/>
      <c r="F90" s="53"/>
      <c r="ZY90" t="s">
        <v>472</v>
      </c>
      <c r="ZZ90" s="54"/>
    </row>
    <row r="91" spans="1:702" x14ac:dyDescent="0.35">
      <c r="A91" s="61"/>
      <c r="B91" s="62" t="s">
        <v>473</v>
      </c>
      <c r="C91" s="57" t="s">
        <v>474</v>
      </c>
      <c r="D91" s="59"/>
      <c r="E91" s="59"/>
      <c r="F91" s="60">
        <f>ROUND(D91*E91,2)</f>
        <v>0</v>
      </c>
      <c r="ZY91" t="s">
        <v>475</v>
      </c>
      <c r="ZZ91" s="54" t="s">
        <v>476</v>
      </c>
    </row>
    <row r="92" spans="1:702" ht="18.5" x14ac:dyDescent="0.35">
      <c r="A92" s="63" t="s">
        <v>477</v>
      </c>
      <c r="B92" s="64" t="s">
        <v>478</v>
      </c>
      <c r="C92" s="52"/>
      <c r="D92" s="52"/>
      <c r="E92" s="52"/>
      <c r="F92" s="53"/>
      <c r="ZY92" t="s">
        <v>479</v>
      </c>
      <c r="ZZ92" s="54"/>
    </row>
    <row r="93" spans="1:702" ht="15.5" x14ac:dyDescent="0.35">
      <c r="A93" s="63" t="s">
        <v>480</v>
      </c>
      <c r="B93" s="65" t="s">
        <v>481</v>
      </c>
      <c r="C93" s="52"/>
      <c r="D93" s="52"/>
      <c r="E93" s="52"/>
      <c r="F93" s="53"/>
      <c r="ZY93" t="s">
        <v>482</v>
      </c>
      <c r="ZZ93" s="54"/>
    </row>
    <row r="94" spans="1:702" x14ac:dyDescent="0.35">
      <c r="A94" s="61"/>
      <c r="B94" s="62" t="s">
        <v>483</v>
      </c>
      <c r="C94" s="57" t="s">
        <v>484</v>
      </c>
      <c r="D94" s="59"/>
      <c r="E94" s="59"/>
      <c r="F94" s="60">
        <f>ROUND(D94*E94,2)</f>
        <v>0</v>
      </c>
      <c r="ZY94" t="s">
        <v>485</v>
      </c>
      <c r="ZZ94" s="54" t="s">
        <v>486</v>
      </c>
    </row>
    <row r="95" spans="1:702" ht="15.5" x14ac:dyDescent="0.35">
      <c r="A95" s="63" t="s">
        <v>487</v>
      </c>
      <c r="B95" s="65" t="s">
        <v>488</v>
      </c>
      <c r="C95" s="52"/>
      <c r="D95" s="52"/>
      <c r="E95" s="52"/>
      <c r="F95" s="53"/>
      <c r="ZY95" t="s">
        <v>489</v>
      </c>
      <c r="ZZ95" s="54"/>
    </row>
    <row r="96" spans="1:702" x14ac:dyDescent="0.35">
      <c r="A96" s="61"/>
      <c r="B96" s="62" t="s">
        <v>490</v>
      </c>
      <c r="C96" s="57" t="s">
        <v>491</v>
      </c>
      <c r="D96" s="59"/>
      <c r="E96" s="59"/>
      <c r="F96" s="60">
        <f>ROUND(D96*E96,2)</f>
        <v>0</v>
      </c>
      <c r="ZY96" t="s">
        <v>492</v>
      </c>
      <c r="ZZ96" s="54" t="s">
        <v>493</v>
      </c>
    </row>
    <row r="97" spans="1:702" ht="18.5" x14ac:dyDescent="0.35">
      <c r="A97" s="63" t="s">
        <v>494</v>
      </c>
      <c r="B97" s="64" t="s">
        <v>495</v>
      </c>
      <c r="C97" s="52"/>
      <c r="D97" s="52"/>
      <c r="E97" s="52"/>
      <c r="F97" s="53"/>
      <c r="ZY97" t="s">
        <v>496</v>
      </c>
      <c r="ZZ97" s="54"/>
    </row>
    <row r="98" spans="1:702" x14ac:dyDescent="0.35">
      <c r="A98" s="61"/>
      <c r="B98" s="62" t="s">
        <v>497</v>
      </c>
      <c r="C98" s="57" t="s">
        <v>498</v>
      </c>
      <c r="D98" s="59"/>
      <c r="E98" s="59"/>
      <c r="F98" s="60">
        <f>ROUND(D98*E98,2)</f>
        <v>0</v>
      </c>
      <c r="ZY98" t="s">
        <v>499</v>
      </c>
      <c r="ZZ98" s="54" t="s">
        <v>500</v>
      </c>
    </row>
    <row r="99" spans="1:702" ht="18.5" x14ac:dyDescent="0.35">
      <c r="A99" s="63" t="s">
        <v>501</v>
      </c>
      <c r="B99" s="64" t="s">
        <v>502</v>
      </c>
      <c r="C99" s="52"/>
      <c r="D99" s="52"/>
      <c r="E99" s="52"/>
      <c r="F99" s="53"/>
      <c r="ZY99" t="s">
        <v>503</v>
      </c>
      <c r="ZZ99" s="54"/>
    </row>
    <row r="100" spans="1:702" ht="15.5" x14ac:dyDescent="0.35">
      <c r="A100" s="63" t="s">
        <v>504</v>
      </c>
      <c r="B100" s="65" t="s">
        <v>505</v>
      </c>
      <c r="C100" s="52"/>
      <c r="D100" s="52"/>
      <c r="E100" s="52"/>
      <c r="F100" s="53"/>
      <c r="ZY100" t="s">
        <v>506</v>
      </c>
      <c r="ZZ100" s="54"/>
    </row>
    <row r="101" spans="1:702" x14ac:dyDescent="0.35">
      <c r="A101" s="61"/>
      <c r="B101" s="62" t="s">
        <v>507</v>
      </c>
      <c r="C101" s="57" t="s">
        <v>508</v>
      </c>
      <c r="D101" s="58"/>
      <c r="E101" s="59"/>
      <c r="F101" s="60">
        <f>ROUND(D101*E101,2)</f>
        <v>0</v>
      </c>
      <c r="ZY101" t="s">
        <v>509</v>
      </c>
      <c r="ZZ101" s="54" t="s">
        <v>510</v>
      </c>
    </row>
    <row r="102" spans="1:702" ht="15.5" x14ac:dyDescent="0.35">
      <c r="A102" s="63" t="s">
        <v>511</v>
      </c>
      <c r="B102" s="65" t="s">
        <v>512</v>
      </c>
      <c r="C102" s="52"/>
      <c r="D102" s="52"/>
      <c r="E102" s="52"/>
      <c r="F102" s="53"/>
      <c r="ZY102" t="s">
        <v>513</v>
      </c>
      <c r="ZZ102" s="54"/>
    </row>
    <row r="103" spans="1:702" x14ac:dyDescent="0.35">
      <c r="A103" s="61"/>
      <c r="B103" s="62" t="s">
        <v>514</v>
      </c>
      <c r="C103" s="57" t="s">
        <v>515</v>
      </c>
      <c r="D103" s="58"/>
      <c r="E103" s="59"/>
      <c r="F103" s="60">
        <f>ROUND(D103*E103,2)</f>
        <v>0</v>
      </c>
      <c r="ZY103" t="s">
        <v>516</v>
      </c>
      <c r="ZZ103" s="54" t="s">
        <v>517</v>
      </c>
    </row>
    <row r="104" spans="1:702" ht="18.5" x14ac:dyDescent="0.35">
      <c r="A104" s="63" t="s">
        <v>518</v>
      </c>
      <c r="B104" s="64" t="s">
        <v>519</v>
      </c>
      <c r="C104" s="52"/>
      <c r="D104" s="52"/>
      <c r="E104" s="52"/>
      <c r="F104" s="53"/>
      <c r="ZY104" t="s">
        <v>520</v>
      </c>
      <c r="ZZ104" s="54"/>
    </row>
    <row r="105" spans="1:702" ht="15.5" x14ac:dyDescent="0.35">
      <c r="A105" s="63" t="s">
        <v>521</v>
      </c>
      <c r="B105" s="65" t="s">
        <v>522</v>
      </c>
      <c r="C105" s="52"/>
      <c r="D105" s="52"/>
      <c r="E105" s="52"/>
      <c r="F105" s="53"/>
      <c r="ZY105" t="s">
        <v>523</v>
      </c>
      <c r="ZZ105" s="54"/>
    </row>
    <row r="106" spans="1:702" x14ac:dyDescent="0.35">
      <c r="A106" s="61"/>
      <c r="B106" s="62" t="s">
        <v>524</v>
      </c>
      <c r="C106" s="57" t="s">
        <v>525</v>
      </c>
      <c r="D106" s="66"/>
      <c r="E106" s="59"/>
      <c r="F106" s="60">
        <f>ROUND(D106*E106,2)</f>
        <v>0</v>
      </c>
      <c r="ZY106" t="s">
        <v>526</v>
      </c>
      <c r="ZZ106" s="54" t="s">
        <v>527</v>
      </c>
    </row>
    <row r="107" spans="1:702" ht="15.5" x14ac:dyDescent="0.35">
      <c r="A107" s="63" t="s">
        <v>528</v>
      </c>
      <c r="B107" s="65" t="s">
        <v>529</v>
      </c>
      <c r="C107" s="52"/>
      <c r="D107" s="52"/>
      <c r="E107" s="52"/>
      <c r="F107" s="53"/>
      <c r="ZY107" t="s">
        <v>530</v>
      </c>
      <c r="ZZ107" s="54"/>
    </row>
    <row r="108" spans="1:702" x14ac:dyDescent="0.35">
      <c r="A108" s="61"/>
      <c r="B108" s="62" t="s">
        <v>531</v>
      </c>
      <c r="C108" s="57" t="s">
        <v>532</v>
      </c>
      <c r="D108" s="66"/>
      <c r="E108" s="59"/>
      <c r="F108" s="60">
        <f>ROUND(D108*E108,2)</f>
        <v>0</v>
      </c>
      <c r="ZY108" t="s">
        <v>533</v>
      </c>
      <c r="ZZ108" s="54" t="s">
        <v>534</v>
      </c>
    </row>
    <row r="109" spans="1:702" ht="18.5" x14ac:dyDescent="0.35">
      <c r="A109" s="63" t="s">
        <v>535</v>
      </c>
      <c r="B109" s="64" t="s">
        <v>536</v>
      </c>
      <c r="C109" s="52"/>
      <c r="D109" s="52"/>
      <c r="E109" s="52"/>
      <c r="F109" s="53"/>
      <c r="ZY109" t="s">
        <v>537</v>
      </c>
      <c r="ZZ109" s="54"/>
    </row>
    <row r="110" spans="1:702" ht="15.5" x14ac:dyDescent="0.35">
      <c r="A110" s="63" t="s">
        <v>538</v>
      </c>
      <c r="B110" s="65" t="s">
        <v>539</v>
      </c>
      <c r="C110" s="52"/>
      <c r="D110" s="52"/>
      <c r="E110" s="52"/>
      <c r="F110" s="53"/>
      <c r="ZY110" t="s">
        <v>540</v>
      </c>
      <c r="ZZ110" s="54"/>
    </row>
    <row r="111" spans="1:702" x14ac:dyDescent="0.35">
      <c r="A111" s="61"/>
      <c r="B111" s="62" t="s">
        <v>541</v>
      </c>
      <c r="C111" s="57" t="s">
        <v>542</v>
      </c>
      <c r="D111" s="58"/>
      <c r="E111" s="59"/>
      <c r="F111" s="60">
        <f>ROUND(D111*E111,2)</f>
        <v>0</v>
      </c>
      <c r="ZY111" t="s">
        <v>543</v>
      </c>
      <c r="ZZ111" s="54" t="s">
        <v>544</v>
      </c>
    </row>
    <row r="112" spans="1:702" ht="55.5" x14ac:dyDescent="0.35">
      <c r="A112" s="63"/>
      <c r="B112" s="64" t="s">
        <v>545</v>
      </c>
      <c r="C112" s="52"/>
      <c r="D112" s="52"/>
      <c r="E112" s="52"/>
      <c r="F112" s="53"/>
      <c r="ZY112" t="s">
        <v>546</v>
      </c>
      <c r="ZZ112" s="54"/>
    </row>
    <row r="113" spans="1:702" x14ac:dyDescent="0.35">
      <c r="A113" s="61"/>
      <c r="B113" s="62" t="s">
        <v>547</v>
      </c>
      <c r="C113" s="57"/>
      <c r="D113" s="58"/>
      <c r="E113" s="59"/>
      <c r="F113" s="60">
        <f>ROUND(D113*E113,2)</f>
        <v>0</v>
      </c>
      <c r="ZY113" t="s">
        <v>548</v>
      </c>
      <c r="ZZ113" s="54" t="s">
        <v>549</v>
      </c>
    </row>
    <row r="114" spans="1:702" x14ac:dyDescent="0.35">
      <c r="A114" s="68"/>
      <c r="B114" s="69"/>
      <c r="C114" s="70"/>
      <c r="D114" s="70"/>
      <c r="E114" s="70"/>
      <c r="F114" s="71"/>
    </row>
    <row r="115" spans="1:702" x14ac:dyDescent="0.35">
      <c r="A115" s="72"/>
      <c r="B115" s="72"/>
      <c r="C115" s="72"/>
      <c r="D115" s="72"/>
      <c r="E115" s="72"/>
      <c r="F115" s="72"/>
    </row>
    <row r="116" spans="1:702" ht="29" x14ac:dyDescent="0.35">
      <c r="B116" s="1" t="s">
        <v>550</v>
      </c>
      <c r="F116" s="73">
        <f>SUBTOTAL(109,F4:F114)</f>
        <v>0</v>
      </c>
      <c r="ZY116" t="s">
        <v>551</v>
      </c>
    </row>
    <row r="117" spans="1:702" x14ac:dyDescent="0.35">
      <c r="A117" s="74">
        <f>'Récap. général'!D14</f>
        <v>20</v>
      </c>
      <c r="B117" s="1" t="str">
        <f>CONCATENATE("Montant TVA (",A117,"%)")</f>
        <v>Montant TVA (20%)</v>
      </c>
      <c r="F117" s="73">
        <f>(F116*A117)/100</f>
        <v>0</v>
      </c>
      <c r="ZY117" t="s">
        <v>552</v>
      </c>
    </row>
    <row r="118" spans="1:702" x14ac:dyDescent="0.35">
      <c r="B118" s="1" t="s">
        <v>553</v>
      </c>
      <c r="F118" s="73">
        <f>F116+F117</f>
        <v>0</v>
      </c>
      <c r="ZY118" t="s">
        <v>554</v>
      </c>
    </row>
    <row r="119" spans="1:702" x14ac:dyDescent="0.35">
      <c r="F119" s="73"/>
    </row>
    <row r="120" spans="1:702" x14ac:dyDescent="0.35">
      <c r="F120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2B70D-B393-4CDA-8B94-68ED28220D57}">
  <sheetPr>
    <pageSetUpPr fitToPage="1"/>
  </sheetPr>
  <dimension ref="A1:ZZ3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555</v>
      </c>
      <c r="D2" s="44" t="s">
        <v>556</v>
      </c>
      <c r="E2" s="44" t="s">
        <v>557</v>
      </c>
      <c r="F2" s="45" t="s">
        <v>558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559</v>
      </c>
      <c r="B4" s="51" t="s">
        <v>560</v>
      </c>
      <c r="C4" s="52"/>
      <c r="D4" s="52"/>
      <c r="E4" s="52"/>
      <c r="F4" s="53"/>
      <c r="ZY4" t="s">
        <v>561</v>
      </c>
      <c r="ZZ4" s="54"/>
    </row>
    <row r="5" spans="1:702" ht="78" x14ac:dyDescent="0.35">
      <c r="A5" s="55"/>
      <c r="B5" s="56" t="s">
        <v>562</v>
      </c>
      <c r="C5" s="57"/>
      <c r="D5" s="58"/>
      <c r="E5" s="59"/>
      <c r="F5" s="60">
        <f>ROUND(D5*E5,2)</f>
        <v>0</v>
      </c>
      <c r="ZY5" t="s">
        <v>563</v>
      </c>
      <c r="ZZ5" s="54" t="s">
        <v>564</v>
      </c>
    </row>
    <row r="6" spans="1:702" ht="52" x14ac:dyDescent="0.35">
      <c r="A6" s="61"/>
      <c r="B6" s="62" t="s">
        <v>565</v>
      </c>
      <c r="C6" s="57"/>
      <c r="D6" s="58"/>
      <c r="E6" s="59"/>
      <c r="F6" s="60">
        <f>ROUND(D6*E6,2)</f>
        <v>0</v>
      </c>
      <c r="ZY6" t="s">
        <v>566</v>
      </c>
      <c r="ZZ6" s="54" t="s">
        <v>567</v>
      </c>
    </row>
    <row r="7" spans="1:702" ht="18.5" x14ac:dyDescent="0.35">
      <c r="A7" s="63" t="s">
        <v>568</v>
      </c>
      <c r="B7" s="64" t="s">
        <v>569</v>
      </c>
      <c r="C7" s="52"/>
      <c r="D7" s="52"/>
      <c r="E7" s="52"/>
      <c r="F7" s="53"/>
      <c r="ZY7" t="s">
        <v>570</v>
      </c>
      <c r="ZZ7" s="54"/>
    </row>
    <row r="8" spans="1:702" x14ac:dyDescent="0.35">
      <c r="A8" s="61"/>
      <c r="B8" s="62" t="s">
        <v>571</v>
      </c>
      <c r="C8" s="57" t="s">
        <v>572</v>
      </c>
      <c r="D8" s="58"/>
      <c r="E8" s="59"/>
      <c r="F8" s="60">
        <f>ROUND(D8*E8,2)</f>
        <v>0</v>
      </c>
      <c r="ZY8" t="s">
        <v>573</v>
      </c>
      <c r="ZZ8" s="54" t="s">
        <v>574</v>
      </c>
    </row>
    <row r="9" spans="1:702" x14ac:dyDescent="0.35">
      <c r="A9" s="61"/>
      <c r="B9" s="62" t="s">
        <v>575</v>
      </c>
      <c r="C9" s="57" t="s">
        <v>576</v>
      </c>
      <c r="D9" s="58"/>
      <c r="E9" s="59"/>
      <c r="F9" s="60">
        <f>ROUND(D9*E9,2)</f>
        <v>0</v>
      </c>
      <c r="ZY9" t="s">
        <v>577</v>
      </c>
      <c r="ZZ9" s="54" t="s">
        <v>578</v>
      </c>
    </row>
    <row r="10" spans="1:702" ht="18.5" x14ac:dyDescent="0.35">
      <c r="A10" s="63" t="s">
        <v>579</v>
      </c>
      <c r="B10" s="64" t="s">
        <v>580</v>
      </c>
      <c r="C10" s="52"/>
      <c r="D10" s="52"/>
      <c r="E10" s="52"/>
      <c r="F10" s="53"/>
      <c r="ZY10" t="s">
        <v>581</v>
      </c>
      <c r="ZZ10" s="54"/>
    </row>
    <row r="11" spans="1:702" x14ac:dyDescent="0.35">
      <c r="A11" s="61"/>
      <c r="B11" s="62" t="s">
        <v>582</v>
      </c>
      <c r="C11" s="57" t="s">
        <v>583</v>
      </c>
      <c r="D11" s="59"/>
      <c r="E11" s="59"/>
      <c r="F11" s="60">
        <f>ROUND(D11*E11,2)</f>
        <v>0</v>
      </c>
      <c r="ZY11" t="s">
        <v>584</v>
      </c>
      <c r="ZZ11" s="54" t="s">
        <v>585</v>
      </c>
    </row>
    <row r="12" spans="1:702" ht="18.5" x14ac:dyDescent="0.35">
      <c r="A12" s="63" t="s">
        <v>586</v>
      </c>
      <c r="B12" s="64" t="s">
        <v>587</v>
      </c>
      <c r="C12" s="52"/>
      <c r="D12" s="52"/>
      <c r="E12" s="52"/>
      <c r="F12" s="53"/>
      <c r="ZY12" t="s">
        <v>588</v>
      </c>
      <c r="ZZ12" s="54"/>
    </row>
    <row r="13" spans="1:702" ht="15.5" x14ac:dyDescent="0.35">
      <c r="A13" s="63" t="s">
        <v>589</v>
      </c>
      <c r="B13" s="65" t="s">
        <v>590</v>
      </c>
      <c r="C13" s="52"/>
      <c r="D13" s="52"/>
      <c r="E13" s="52"/>
      <c r="F13" s="53"/>
      <c r="ZY13" t="s">
        <v>591</v>
      </c>
      <c r="ZZ13" s="54"/>
    </row>
    <row r="14" spans="1:702" x14ac:dyDescent="0.35">
      <c r="A14" s="61"/>
      <c r="B14" s="62" t="s">
        <v>592</v>
      </c>
      <c r="C14" s="57" t="s">
        <v>593</v>
      </c>
      <c r="D14" s="59"/>
      <c r="E14" s="59"/>
      <c r="F14" s="60">
        <f>ROUND(D14*E14,2)</f>
        <v>0</v>
      </c>
      <c r="ZY14" t="s">
        <v>594</v>
      </c>
      <c r="ZZ14" s="54" t="s">
        <v>595</v>
      </c>
    </row>
    <row r="15" spans="1:702" ht="18.5" x14ac:dyDescent="0.35">
      <c r="A15" s="63" t="s">
        <v>596</v>
      </c>
      <c r="B15" s="64" t="s">
        <v>597</v>
      </c>
      <c r="C15" s="52"/>
      <c r="D15" s="52"/>
      <c r="E15" s="52"/>
      <c r="F15" s="53"/>
      <c r="ZY15" t="s">
        <v>598</v>
      </c>
      <c r="ZZ15" s="54"/>
    </row>
    <row r="16" spans="1:702" ht="15.5" x14ac:dyDescent="0.35">
      <c r="A16" s="63" t="s">
        <v>599</v>
      </c>
      <c r="B16" s="65" t="s">
        <v>600</v>
      </c>
      <c r="C16" s="52"/>
      <c r="D16" s="52"/>
      <c r="E16" s="52"/>
      <c r="F16" s="53"/>
      <c r="ZY16" t="s">
        <v>601</v>
      </c>
      <c r="ZZ16" s="54"/>
    </row>
    <row r="17" spans="1:702" x14ac:dyDescent="0.35">
      <c r="A17" s="61"/>
      <c r="B17" s="62" t="s">
        <v>602</v>
      </c>
      <c r="C17" s="57" t="s">
        <v>603</v>
      </c>
      <c r="D17" s="59"/>
      <c r="E17" s="59"/>
      <c r="F17" s="60">
        <f>ROUND(D17*E17,2)</f>
        <v>0</v>
      </c>
      <c r="ZY17" t="s">
        <v>604</v>
      </c>
      <c r="ZZ17" s="54" t="s">
        <v>605</v>
      </c>
    </row>
    <row r="18" spans="1:702" ht="18.5" x14ac:dyDescent="0.35">
      <c r="A18" s="63" t="s">
        <v>606</v>
      </c>
      <c r="B18" s="64" t="s">
        <v>607</v>
      </c>
      <c r="C18" s="52"/>
      <c r="D18" s="52"/>
      <c r="E18" s="52"/>
      <c r="F18" s="53"/>
      <c r="ZY18" t="s">
        <v>608</v>
      </c>
      <c r="ZZ18" s="54"/>
    </row>
    <row r="19" spans="1:702" ht="15.5" x14ac:dyDescent="0.35">
      <c r="A19" s="63" t="s">
        <v>609</v>
      </c>
      <c r="B19" s="65" t="s">
        <v>610</v>
      </c>
      <c r="C19" s="52"/>
      <c r="D19" s="52"/>
      <c r="E19" s="52"/>
      <c r="F19" s="53"/>
      <c r="ZY19" t="s">
        <v>611</v>
      </c>
      <c r="ZZ19" s="54"/>
    </row>
    <row r="20" spans="1:702" x14ac:dyDescent="0.35">
      <c r="A20" s="61"/>
      <c r="B20" s="62" t="s">
        <v>612</v>
      </c>
      <c r="C20" s="57" t="s">
        <v>613</v>
      </c>
      <c r="D20" s="58"/>
      <c r="E20" s="59"/>
      <c r="F20" s="60">
        <f>ROUND(D20*E20,2)</f>
        <v>0</v>
      </c>
      <c r="ZY20" t="s">
        <v>614</v>
      </c>
      <c r="ZZ20" s="54" t="s">
        <v>615</v>
      </c>
    </row>
    <row r="21" spans="1:702" ht="15.5" x14ac:dyDescent="0.35">
      <c r="A21" s="63" t="s">
        <v>616</v>
      </c>
      <c r="B21" s="65" t="s">
        <v>617</v>
      </c>
      <c r="C21" s="52"/>
      <c r="D21" s="52"/>
      <c r="E21" s="52"/>
      <c r="F21" s="53"/>
      <c r="ZY21" t="s">
        <v>618</v>
      </c>
      <c r="ZZ21" s="54"/>
    </row>
    <row r="22" spans="1:702" x14ac:dyDescent="0.35">
      <c r="A22" s="61"/>
      <c r="B22" s="62" t="s">
        <v>619</v>
      </c>
      <c r="C22" s="57" t="s">
        <v>620</v>
      </c>
      <c r="D22" s="59"/>
      <c r="E22" s="59"/>
      <c r="F22" s="60">
        <f>ROUND(D22*E22,2)</f>
        <v>0</v>
      </c>
      <c r="ZY22" t="s">
        <v>621</v>
      </c>
      <c r="ZZ22" s="54" t="s">
        <v>622</v>
      </c>
    </row>
    <row r="23" spans="1:702" ht="18.5" x14ac:dyDescent="0.35">
      <c r="A23" s="63" t="s">
        <v>623</v>
      </c>
      <c r="B23" s="64" t="s">
        <v>624</v>
      </c>
      <c r="C23" s="52"/>
      <c r="D23" s="52"/>
      <c r="E23" s="52"/>
      <c r="F23" s="53"/>
      <c r="ZY23" t="s">
        <v>625</v>
      </c>
      <c r="ZZ23" s="54"/>
    </row>
    <row r="24" spans="1:702" ht="15.5" x14ac:dyDescent="0.35">
      <c r="A24" s="63" t="s">
        <v>626</v>
      </c>
      <c r="B24" s="65" t="s">
        <v>627</v>
      </c>
      <c r="C24" s="52"/>
      <c r="D24" s="52"/>
      <c r="E24" s="52"/>
      <c r="F24" s="53"/>
      <c r="ZY24" t="s">
        <v>628</v>
      </c>
      <c r="ZZ24" s="54"/>
    </row>
    <row r="25" spans="1:702" ht="15.5" x14ac:dyDescent="0.35">
      <c r="A25" s="63" t="s">
        <v>629</v>
      </c>
      <c r="B25" s="67" t="s">
        <v>630</v>
      </c>
      <c r="C25" s="52"/>
      <c r="D25" s="52"/>
      <c r="E25" s="52"/>
      <c r="F25" s="53"/>
      <c r="ZY25" t="s">
        <v>631</v>
      </c>
      <c r="ZZ25" s="54"/>
    </row>
    <row r="26" spans="1:702" x14ac:dyDescent="0.35">
      <c r="A26" s="61"/>
      <c r="B26" s="62" t="s">
        <v>632</v>
      </c>
      <c r="C26" s="57" t="s">
        <v>633</v>
      </c>
      <c r="D26" s="66"/>
      <c r="E26" s="59"/>
      <c r="F26" s="60">
        <f>ROUND(D26*E26,2)</f>
        <v>0</v>
      </c>
      <c r="ZY26" t="s">
        <v>634</v>
      </c>
      <c r="ZZ26" s="54" t="s">
        <v>635</v>
      </c>
    </row>
    <row r="27" spans="1:702" ht="15.5" x14ac:dyDescent="0.35">
      <c r="A27" s="63" t="s">
        <v>636</v>
      </c>
      <c r="B27" s="65" t="s">
        <v>637</v>
      </c>
      <c r="C27" s="52"/>
      <c r="D27" s="52"/>
      <c r="E27" s="52"/>
      <c r="F27" s="53"/>
      <c r="ZY27" t="s">
        <v>638</v>
      </c>
      <c r="ZZ27" s="54"/>
    </row>
    <row r="28" spans="1:702" x14ac:dyDescent="0.35">
      <c r="A28" s="61"/>
      <c r="B28" s="62" t="s">
        <v>639</v>
      </c>
      <c r="C28" s="57" t="s">
        <v>640</v>
      </c>
      <c r="D28" s="58"/>
      <c r="E28" s="59"/>
      <c r="F28" s="60">
        <f>ROUND(D28*E28,2)</f>
        <v>0</v>
      </c>
      <c r="ZY28" t="s">
        <v>641</v>
      </c>
      <c r="ZZ28" s="54" t="s">
        <v>642</v>
      </c>
    </row>
    <row r="29" spans="1:702" ht="55.5" x14ac:dyDescent="0.35">
      <c r="A29" s="63"/>
      <c r="B29" s="64" t="s">
        <v>643</v>
      </c>
      <c r="C29" s="52"/>
      <c r="D29" s="52"/>
      <c r="E29" s="52"/>
      <c r="F29" s="53"/>
      <c r="ZY29" t="s">
        <v>644</v>
      </c>
      <c r="ZZ29" s="54"/>
    </row>
    <row r="30" spans="1:702" x14ac:dyDescent="0.35">
      <c r="A30" s="61"/>
      <c r="B30" s="62" t="s">
        <v>645</v>
      </c>
      <c r="C30" s="57"/>
      <c r="D30" s="58"/>
      <c r="E30" s="59"/>
      <c r="F30" s="60">
        <f>ROUND(D30*E30,2)</f>
        <v>0</v>
      </c>
      <c r="ZY30" t="s">
        <v>646</v>
      </c>
      <c r="ZZ30" s="54" t="s">
        <v>647</v>
      </c>
    </row>
    <row r="31" spans="1:702" x14ac:dyDescent="0.35">
      <c r="A31" s="68"/>
      <c r="B31" s="69"/>
      <c r="C31" s="70"/>
      <c r="D31" s="70"/>
      <c r="E31" s="70"/>
      <c r="F31" s="71"/>
    </row>
    <row r="32" spans="1:702" x14ac:dyDescent="0.35">
      <c r="A32" s="72"/>
      <c r="B32" s="72"/>
      <c r="C32" s="72"/>
      <c r="D32" s="72"/>
      <c r="E32" s="72"/>
      <c r="F32" s="72"/>
    </row>
    <row r="33" spans="1:701" x14ac:dyDescent="0.35">
      <c r="B33" s="1" t="s">
        <v>648</v>
      </c>
      <c r="F33" s="73">
        <f>SUBTOTAL(109,F4:F31)</f>
        <v>0</v>
      </c>
      <c r="ZY33" t="s">
        <v>649</v>
      </c>
    </row>
    <row r="34" spans="1:701" x14ac:dyDescent="0.35">
      <c r="A34" s="74">
        <f>'Récap. général'!D15</f>
        <v>20</v>
      </c>
      <c r="B34" s="1" t="str">
        <f>CONCATENATE("Montant TVA (",A34,"%)")</f>
        <v>Montant TVA (20%)</v>
      </c>
      <c r="F34" s="73">
        <f>(F33*A34)/100</f>
        <v>0</v>
      </c>
      <c r="ZY34" t="s">
        <v>650</v>
      </c>
    </row>
    <row r="35" spans="1:701" x14ac:dyDescent="0.35">
      <c r="B35" s="1" t="s">
        <v>651</v>
      </c>
      <c r="F35" s="73">
        <f>F33+F34</f>
        <v>0</v>
      </c>
      <c r="ZY35" t="s">
        <v>652</v>
      </c>
    </row>
    <row r="36" spans="1:701" x14ac:dyDescent="0.35">
      <c r="F36" s="73"/>
    </row>
    <row r="37" spans="1:701" x14ac:dyDescent="0.35">
      <c r="F37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516C8-C304-45E8-941A-20E9274E77F7}">
  <sheetPr>
    <pageSetUpPr fitToPage="1"/>
  </sheetPr>
  <dimension ref="A1:ZZ7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653</v>
      </c>
      <c r="D2" s="44" t="s">
        <v>654</v>
      </c>
      <c r="E2" s="44" t="s">
        <v>655</v>
      </c>
      <c r="F2" s="45" t="s">
        <v>656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657</v>
      </c>
      <c r="B4" s="51" t="s">
        <v>658</v>
      </c>
      <c r="C4" s="52"/>
      <c r="D4" s="52"/>
      <c r="E4" s="52"/>
      <c r="F4" s="53"/>
      <c r="ZY4" t="s">
        <v>659</v>
      </c>
      <c r="ZZ4" s="54"/>
    </row>
    <row r="5" spans="1:702" ht="78" x14ac:dyDescent="0.35">
      <c r="A5" s="55"/>
      <c r="B5" s="56" t="s">
        <v>660</v>
      </c>
      <c r="C5" s="57"/>
      <c r="D5" s="58"/>
      <c r="E5" s="59"/>
      <c r="F5" s="60">
        <f>ROUND(D5*E5,2)</f>
        <v>0</v>
      </c>
      <c r="ZY5" t="s">
        <v>661</v>
      </c>
      <c r="ZZ5" s="54" t="s">
        <v>662</v>
      </c>
    </row>
    <row r="6" spans="1:702" ht="52" x14ac:dyDescent="0.35">
      <c r="A6" s="61"/>
      <c r="B6" s="62" t="s">
        <v>663</v>
      </c>
      <c r="C6" s="57"/>
      <c r="D6" s="58"/>
      <c r="E6" s="59"/>
      <c r="F6" s="60">
        <f>ROUND(D6*E6,2)</f>
        <v>0</v>
      </c>
      <c r="ZY6" t="s">
        <v>664</v>
      </c>
      <c r="ZZ6" s="54" t="s">
        <v>665</v>
      </c>
    </row>
    <row r="7" spans="1:702" ht="18.5" x14ac:dyDescent="0.35">
      <c r="A7" s="63" t="s">
        <v>666</v>
      </c>
      <c r="B7" s="64" t="s">
        <v>667</v>
      </c>
      <c r="C7" s="52"/>
      <c r="D7" s="52"/>
      <c r="E7" s="52"/>
      <c r="F7" s="53"/>
      <c r="ZY7" t="s">
        <v>668</v>
      </c>
      <c r="ZZ7" s="54"/>
    </row>
    <row r="8" spans="1:702" x14ac:dyDescent="0.35">
      <c r="A8" s="61"/>
      <c r="B8" s="62" t="s">
        <v>669</v>
      </c>
      <c r="C8" s="57" t="s">
        <v>670</v>
      </c>
      <c r="D8" s="58"/>
      <c r="E8" s="59"/>
      <c r="F8" s="60">
        <f>ROUND(D8*E8,2)</f>
        <v>0</v>
      </c>
      <c r="ZY8" t="s">
        <v>671</v>
      </c>
      <c r="ZZ8" s="54" t="s">
        <v>672</v>
      </c>
    </row>
    <row r="9" spans="1:702" x14ac:dyDescent="0.35">
      <c r="A9" s="61"/>
      <c r="B9" s="62" t="s">
        <v>673</v>
      </c>
      <c r="C9" s="57" t="s">
        <v>674</v>
      </c>
      <c r="D9" s="58"/>
      <c r="E9" s="59"/>
      <c r="F9" s="60">
        <f>ROUND(D9*E9,2)</f>
        <v>0</v>
      </c>
      <c r="ZY9" t="s">
        <v>675</v>
      </c>
      <c r="ZZ9" s="54" t="s">
        <v>676</v>
      </c>
    </row>
    <row r="10" spans="1:702" ht="18.5" x14ac:dyDescent="0.35">
      <c r="A10" s="63" t="s">
        <v>677</v>
      </c>
      <c r="B10" s="64" t="s">
        <v>678</v>
      </c>
      <c r="C10" s="52"/>
      <c r="D10" s="52"/>
      <c r="E10" s="52"/>
      <c r="F10" s="53"/>
      <c r="ZY10" t="s">
        <v>679</v>
      </c>
      <c r="ZZ10" s="54"/>
    </row>
    <row r="11" spans="1:702" ht="15.5" x14ac:dyDescent="0.35">
      <c r="A11" s="63" t="s">
        <v>680</v>
      </c>
      <c r="B11" s="65" t="s">
        <v>681</v>
      </c>
      <c r="C11" s="52"/>
      <c r="D11" s="52"/>
      <c r="E11" s="52"/>
      <c r="F11" s="53"/>
      <c r="ZY11" t="s">
        <v>682</v>
      </c>
      <c r="ZZ11" s="54"/>
    </row>
    <row r="12" spans="1:702" x14ac:dyDescent="0.35">
      <c r="A12" s="61"/>
      <c r="B12" s="62" t="s">
        <v>683</v>
      </c>
      <c r="C12" s="57" t="s">
        <v>684</v>
      </c>
      <c r="D12" s="59"/>
      <c r="E12" s="59"/>
      <c r="F12" s="60">
        <f>ROUND(D12*E12,2)</f>
        <v>0</v>
      </c>
      <c r="ZY12" t="s">
        <v>685</v>
      </c>
      <c r="ZZ12" s="54" t="s">
        <v>686</v>
      </c>
    </row>
    <row r="13" spans="1:702" ht="15.5" x14ac:dyDescent="0.35">
      <c r="A13" s="63" t="s">
        <v>687</v>
      </c>
      <c r="B13" s="65" t="s">
        <v>688</v>
      </c>
      <c r="C13" s="52"/>
      <c r="D13" s="52"/>
      <c r="E13" s="52"/>
      <c r="F13" s="53"/>
      <c r="ZY13" t="s">
        <v>689</v>
      </c>
      <c r="ZZ13" s="54"/>
    </row>
    <row r="14" spans="1:702" x14ac:dyDescent="0.35">
      <c r="A14" s="61"/>
      <c r="B14" s="62" t="s">
        <v>690</v>
      </c>
      <c r="C14" s="57" t="s">
        <v>691</v>
      </c>
      <c r="D14" s="58"/>
      <c r="E14" s="59"/>
      <c r="F14" s="60">
        <f>ROUND(D14*E14,2)</f>
        <v>0</v>
      </c>
      <c r="ZY14" t="s">
        <v>692</v>
      </c>
      <c r="ZZ14" s="54" t="s">
        <v>693</v>
      </c>
    </row>
    <row r="15" spans="1:702" ht="15.5" x14ac:dyDescent="0.35">
      <c r="A15" s="63" t="s">
        <v>694</v>
      </c>
      <c r="B15" s="65" t="s">
        <v>695</v>
      </c>
      <c r="C15" s="52"/>
      <c r="D15" s="52"/>
      <c r="E15" s="52"/>
      <c r="F15" s="53"/>
      <c r="ZY15" t="s">
        <v>696</v>
      </c>
      <c r="ZZ15" s="54"/>
    </row>
    <row r="16" spans="1:702" x14ac:dyDescent="0.35">
      <c r="A16" s="61"/>
      <c r="B16" s="62" t="s">
        <v>697</v>
      </c>
      <c r="C16" s="57" t="s">
        <v>698</v>
      </c>
      <c r="D16" s="58"/>
      <c r="E16" s="59"/>
      <c r="F16" s="60">
        <f>ROUND(D16*E16,2)</f>
        <v>0</v>
      </c>
      <c r="ZY16" t="s">
        <v>699</v>
      </c>
      <c r="ZZ16" s="54" t="s">
        <v>700</v>
      </c>
    </row>
    <row r="17" spans="1:702" ht="15.5" x14ac:dyDescent="0.35">
      <c r="A17" s="63" t="s">
        <v>701</v>
      </c>
      <c r="B17" s="65" t="s">
        <v>702</v>
      </c>
      <c r="C17" s="52"/>
      <c r="D17" s="52"/>
      <c r="E17" s="52"/>
      <c r="F17" s="53"/>
      <c r="ZY17" t="s">
        <v>703</v>
      </c>
      <c r="ZZ17" s="54"/>
    </row>
    <row r="18" spans="1:702" x14ac:dyDescent="0.35">
      <c r="A18" s="61"/>
      <c r="B18" s="62" t="s">
        <v>704</v>
      </c>
      <c r="C18" s="57" t="s">
        <v>705</v>
      </c>
      <c r="D18" s="59"/>
      <c r="E18" s="59"/>
      <c r="F18" s="60">
        <f>ROUND(D18*E18,2)</f>
        <v>0</v>
      </c>
      <c r="ZY18" t="s">
        <v>706</v>
      </c>
      <c r="ZZ18" s="54" t="s">
        <v>707</v>
      </c>
    </row>
    <row r="19" spans="1:702" ht="15.5" x14ac:dyDescent="0.35">
      <c r="A19" s="63" t="s">
        <v>708</v>
      </c>
      <c r="B19" s="65" t="s">
        <v>709</v>
      </c>
      <c r="C19" s="52"/>
      <c r="D19" s="52"/>
      <c r="E19" s="52"/>
      <c r="F19" s="53"/>
      <c r="ZY19" t="s">
        <v>710</v>
      </c>
      <c r="ZZ19" s="54"/>
    </row>
    <row r="20" spans="1:702" x14ac:dyDescent="0.35">
      <c r="A20" s="61"/>
      <c r="B20" s="62" t="s">
        <v>711</v>
      </c>
      <c r="C20" s="57" t="s">
        <v>712</v>
      </c>
      <c r="D20" s="58"/>
      <c r="E20" s="59"/>
      <c r="F20" s="60">
        <f>ROUND(D20*E20,2)</f>
        <v>0</v>
      </c>
      <c r="ZY20" t="s">
        <v>713</v>
      </c>
      <c r="ZZ20" s="54" t="s">
        <v>714</v>
      </c>
    </row>
    <row r="21" spans="1:702" ht="15.5" x14ac:dyDescent="0.35">
      <c r="A21" s="63" t="s">
        <v>715</v>
      </c>
      <c r="B21" s="65" t="s">
        <v>716</v>
      </c>
      <c r="C21" s="52"/>
      <c r="D21" s="52"/>
      <c r="E21" s="52"/>
      <c r="F21" s="53"/>
      <c r="ZY21" t="s">
        <v>717</v>
      </c>
      <c r="ZZ21" s="54"/>
    </row>
    <row r="22" spans="1:702" x14ac:dyDescent="0.35">
      <c r="A22" s="61"/>
      <c r="B22" s="62" t="s">
        <v>718</v>
      </c>
      <c r="C22" s="57" t="s">
        <v>719</v>
      </c>
      <c r="D22" s="58"/>
      <c r="E22" s="59"/>
      <c r="F22" s="60">
        <f>ROUND(D22*E22,2)</f>
        <v>0</v>
      </c>
      <c r="ZY22" t="s">
        <v>720</v>
      </c>
      <c r="ZZ22" s="54" t="s">
        <v>721</v>
      </c>
    </row>
    <row r="23" spans="1:702" ht="15.5" x14ac:dyDescent="0.35">
      <c r="A23" s="63" t="s">
        <v>722</v>
      </c>
      <c r="B23" s="65" t="s">
        <v>723</v>
      </c>
      <c r="C23" s="52"/>
      <c r="D23" s="52"/>
      <c r="E23" s="52"/>
      <c r="F23" s="53"/>
      <c r="ZY23" t="s">
        <v>724</v>
      </c>
      <c r="ZZ23" s="54"/>
    </row>
    <row r="24" spans="1:702" x14ac:dyDescent="0.35">
      <c r="A24" s="61"/>
      <c r="B24" s="62" t="s">
        <v>725</v>
      </c>
      <c r="C24" s="57" t="s">
        <v>726</v>
      </c>
      <c r="D24" s="58"/>
      <c r="E24" s="59"/>
      <c r="F24" s="60">
        <f>ROUND(D24*E24,2)</f>
        <v>0</v>
      </c>
      <c r="ZY24" t="s">
        <v>727</v>
      </c>
      <c r="ZZ24" s="54" t="s">
        <v>728</v>
      </c>
    </row>
    <row r="25" spans="1:702" ht="15.5" x14ac:dyDescent="0.35">
      <c r="A25" s="63" t="s">
        <v>729</v>
      </c>
      <c r="B25" s="65" t="s">
        <v>730</v>
      </c>
      <c r="C25" s="52"/>
      <c r="D25" s="52"/>
      <c r="E25" s="52"/>
      <c r="F25" s="53"/>
      <c r="ZY25" t="s">
        <v>731</v>
      </c>
      <c r="ZZ25" s="54"/>
    </row>
    <row r="26" spans="1:702" x14ac:dyDescent="0.35">
      <c r="A26" s="61"/>
      <c r="B26" s="62" t="s">
        <v>732</v>
      </c>
      <c r="C26" s="57" t="s">
        <v>733</v>
      </c>
      <c r="D26" s="59"/>
      <c r="E26" s="59"/>
      <c r="F26" s="60">
        <f>ROUND(D26*E26,2)</f>
        <v>0</v>
      </c>
      <c r="ZY26" t="s">
        <v>734</v>
      </c>
      <c r="ZZ26" s="54" t="s">
        <v>735</v>
      </c>
    </row>
    <row r="27" spans="1:702" ht="15.5" x14ac:dyDescent="0.35">
      <c r="A27" s="63" t="s">
        <v>736</v>
      </c>
      <c r="B27" s="65" t="s">
        <v>737</v>
      </c>
      <c r="C27" s="52"/>
      <c r="D27" s="52"/>
      <c r="E27" s="52"/>
      <c r="F27" s="53"/>
      <c r="ZY27" t="s">
        <v>738</v>
      </c>
      <c r="ZZ27" s="54"/>
    </row>
    <row r="28" spans="1:702" x14ac:dyDescent="0.35">
      <c r="A28" s="61"/>
      <c r="B28" s="62" t="s">
        <v>739</v>
      </c>
      <c r="C28" s="57" t="s">
        <v>740</v>
      </c>
      <c r="D28" s="66"/>
      <c r="E28" s="59"/>
      <c r="F28" s="60">
        <f>ROUND(D28*E28,2)</f>
        <v>0</v>
      </c>
      <c r="ZY28" t="s">
        <v>741</v>
      </c>
      <c r="ZZ28" s="54" t="s">
        <v>742</v>
      </c>
    </row>
    <row r="29" spans="1:702" ht="18.5" x14ac:dyDescent="0.35">
      <c r="A29" s="63" t="s">
        <v>743</v>
      </c>
      <c r="B29" s="64" t="s">
        <v>744</v>
      </c>
      <c r="C29" s="52"/>
      <c r="D29" s="52"/>
      <c r="E29" s="52"/>
      <c r="F29" s="53"/>
      <c r="ZY29" t="s">
        <v>745</v>
      </c>
      <c r="ZZ29" s="54"/>
    </row>
    <row r="30" spans="1:702" x14ac:dyDescent="0.35">
      <c r="A30" s="61"/>
      <c r="B30" s="62" t="s">
        <v>746</v>
      </c>
      <c r="C30" s="57" t="s">
        <v>747</v>
      </c>
      <c r="D30" s="58"/>
      <c r="E30" s="59"/>
      <c r="F30" s="60">
        <f>ROUND(D30*E30,2)</f>
        <v>0</v>
      </c>
      <c r="ZY30" t="s">
        <v>748</v>
      </c>
      <c r="ZZ30" s="54" t="s">
        <v>749</v>
      </c>
    </row>
    <row r="31" spans="1:702" ht="18.5" x14ac:dyDescent="0.35">
      <c r="A31" s="63" t="s">
        <v>750</v>
      </c>
      <c r="B31" s="64" t="s">
        <v>751</v>
      </c>
      <c r="C31" s="52"/>
      <c r="D31" s="52"/>
      <c r="E31" s="52"/>
      <c r="F31" s="53"/>
      <c r="ZY31" t="s">
        <v>752</v>
      </c>
      <c r="ZZ31" s="54"/>
    </row>
    <row r="32" spans="1:702" ht="15.5" x14ac:dyDescent="0.35">
      <c r="A32" s="63" t="s">
        <v>753</v>
      </c>
      <c r="B32" s="65" t="s">
        <v>754</v>
      </c>
      <c r="C32" s="52"/>
      <c r="D32" s="52"/>
      <c r="E32" s="52"/>
      <c r="F32" s="53"/>
      <c r="ZY32" t="s">
        <v>755</v>
      </c>
      <c r="ZZ32" s="54"/>
    </row>
    <row r="33" spans="1:702" x14ac:dyDescent="0.35">
      <c r="A33" s="61"/>
      <c r="B33" s="62" t="s">
        <v>756</v>
      </c>
      <c r="C33" s="57" t="s">
        <v>757</v>
      </c>
      <c r="D33" s="59"/>
      <c r="E33" s="59"/>
      <c r="F33" s="60">
        <f>ROUND(D33*E33,2)</f>
        <v>0</v>
      </c>
      <c r="ZY33" t="s">
        <v>758</v>
      </c>
      <c r="ZZ33" s="54" t="s">
        <v>759</v>
      </c>
    </row>
    <row r="34" spans="1:702" ht="15.5" x14ac:dyDescent="0.35">
      <c r="A34" s="63" t="s">
        <v>760</v>
      </c>
      <c r="B34" s="65" t="s">
        <v>761</v>
      </c>
      <c r="C34" s="52"/>
      <c r="D34" s="52"/>
      <c r="E34" s="52"/>
      <c r="F34" s="53"/>
      <c r="ZY34" t="s">
        <v>762</v>
      </c>
      <c r="ZZ34" s="54"/>
    </row>
    <row r="35" spans="1:702" x14ac:dyDescent="0.35">
      <c r="A35" s="61"/>
      <c r="B35" s="62" t="s">
        <v>763</v>
      </c>
      <c r="C35" s="57" t="s">
        <v>764</v>
      </c>
      <c r="D35" s="59"/>
      <c r="E35" s="59"/>
      <c r="F35" s="60">
        <f>ROUND(D35*E35,2)</f>
        <v>0</v>
      </c>
      <c r="ZY35" t="s">
        <v>765</v>
      </c>
      <c r="ZZ35" s="54" t="s">
        <v>766</v>
      </c>
    </row>
    <row r="36" spans="1:702" ht="15.5" x14ac:dyDescent="0.35">
      <c r="A36" s="63" t="s">
        <v>767</v>
      </c>
      <c r="B36" s="65" t="s">
        <v>768</v>
      </c>
      <c r="C36" s="52"/>
      <c r="D36" s="52"/>
      <c r="E36" s="52"/>
      <c r="F36" s="53"/>
      <c r="ZY36" t="s">
        <v>769</v>
      </c>
      <c r="ZZ36" s="54"/>
    </row>
    <row r="37" spans="1:702" x14ac:dyDescent="0.35">
      <c r="A37" s="61"/>
      <c r="B37" s="62" t="s">
        <v>770</v>
      </c>
      <c r="C37" s="57" t="s">
        <v>771</v>
      </c>
      <c r="D37" s="59"/>
      <c r="E37" s="59"/>
      <c r="F37" s="60">
        <f>ROUND(D37*E37,2)</f>
        <v>0</v>
      </c>
      <c r="ZY37" t="s">
        <v>772</v>
      </c>
      <c r="ZZ37" s="54" t="s">
        <v>773</v>
      </c>
    </row>
    <row r="38" spans="1:702" ht="15.5" x14ac:dyDescent="0.35">
      <c r="A38" s="63" t="s">
        <v>774</v>
      </c>
      <c r="B38" s="65" t="s">
        <v>775</v>
      </c>
      <c r="C38" s="52"/>
      <c r="D38" s="52"/>
      <c r="E38" s="52"/>
      <c r="F38" s="53"/>
      <c r="ZY38" t="s">
        <v>776</v>
      </c>
      <c r="ZZ38" s="54"/>
    </row>
    <row r="39" spans="1:702" x14ac:dyDescent="0.35">
      <c r="A39" s="61"/>
      <c r="B39" s="62" t="s">
        <v>777</v>
      </c>
      <c r="C39" s="57" t="s">
        <v>778</v>
      </c>
      <c r="D39" s="66"/>
      <c r="E39" s="59"/>
      <c r="F39" s="60">
        <f>ROUND(D39*E39,2)</f>
        <v>0</v>
      </c>
      <c r="ZY39" t="s">
        <v>779</v>
      </c>
      <c r="ZZ39" s="54" t="s">
        <v>780</v>
      </c>
    </row>
    <row r="40" spans="1:702" ht="18.5" x14ac:dyDescent="0.35">
      <c r="A40" s="63" t="s">
        <v>781</v>
      </c>
      <c r="B40" s="64" t="s">
        <v>782</v>
      </c>
      <c r="C40" s="52"/>
      <c r="D40" s="52"/>
      <c r="E40" s="52"/>
      <c r="F40" s="53"/>
      <c r="ZY40" t="s">
        <v>783</v>
      </c>
      <c r="ZZ40" s="54"/>
    </row>
    <row r="41" spans="1:702" ht="15.5" x14ac:dyDescent="0.35">
      <c r="A41" s="63" t="s">
        <v>784</v>
      </c>
      <c r="B41" s="65" t="s">
        <v>785</v>
      </c>
      <c r="C41" s="52"/>
      <c r="D41" s="52"/>
      <c r="E41" s="52"/>
      <c r="F41" s="53"/>
      <c r="ZY41" t="s">
        <v>786</v>
      </c>
      <c r="ZZ41" s="54"/>
    </row>
    <row r="42" spans="1:702" x14ac:dyDescent="0.35">
      <c r="A42" s="61"/>
      <c r="B42" s="62" t="s">
        <v>787</v>
      </c>
      <c r="C42" s="57" t="s">
        <v>788</v>
      </c>
      <c r="D42" s="58"/>
      <c r="E42" s="59"/>
      <c r="F42" s="60">
        <f>ROUND(D42*E42,2)</f>
        <v>0</v>
      </c>
      <c r="ZY42" t="s">
        <v>789</v>
      </c>
      <c r="ZZ42" s="54" t="s">
        <v>790</v>
      </c>
    </row>
    <row r="43" spans="1:702" ht="15.5" x14ac:dyDescent="0.35">
      <c r="A43" s="63" t="s">
        <v>791</v>
      </c>
      <c r="B43" s="65" t="s">
        <v>792</v>
      </c>
      <c r="C43" s="52"/>
      <c r="D43" s="52"/>
      <c r="E43" s="52"/>
      <c r="F43" s="53"/>
      <c r="ZY43" t="s">
        <v>793</v>
      </c>
      <c r="ZZ43" s="54"/>
    </row>
    <row r="44" spans="1:702" x14ac:dyDescent="0.35">
      <c r="A44" s="61"/>
      <c r="B44" s="62" t="s">
        <v>794</v>
      </c>
      <c r="C44" s="57" t="s">
        <v>795</v>
      </c>
      <c r="D44" s="58"/>
      <c r="E44" s="59"/>
      <c r="F44" s="60">
        <f>ROUND(D44*E44,2)</f>
        <v>0</v>
      </c>
      <c r="ZY44" t="s">
        <v>796</v>
      </c>
      <c r="ZZ44" s="54" t="s">
        <v>797</v>
      </c>
    </row>
    <row r="45" spans="1:702" ht="15.5" x14ac:dyDescent="0.35">
      <c r="A45" s="63" t="s">
        <v>798</v>
      </c>
      <c r="B45" s="65" t="s">
        <v>799</v>
      </c>
      <c r="C45" s="52"/>
      <c r="D45" s="52"/>
      <c r="E45" s="52"/>
      <c r="F45" s="53"/>
      <c r="ZY45" t="s">
        <v>800</v>
      </c>
      <c r="ZZ45" s="54"/>
    </row>
    <row r="46" spans="1:702" x14ac:dyDescent="0.35">
      <c r="A46" s="61"/>
      <c r="B46" s="62" t="s">
        <v>801</v>
      </c>
      <c r="C46" s="57" t="s">
        <v>802</v>
      </c>
      <c r="D46" s="66"/>
      <c r="E46" s="59"/>
      <c r="F46" s="60">
        <f>ROUND(D46*E46,2)</f>
        <v>0</v>
      </c>
      <c r="ZY46" t="s">
        <v>803</v>
      </c>
      <c r="ZZ46" s="54" t="s">
        <v>804</v>
      </c>
    </row>
    <row r="47" spans="1:702" ht="18.5" x14ac:dyDescent="0.35">
      <c r="A47" s="63" t="s">
        <v>805</v>
      </c>
      <c r="B47" s="64" t="s">
        <v>806</v>
      </c>
      <c r="C47" s="52"/>
      <c r="D47" s="52"/>
      <c r="E47" s="52"/>
      <c r="F47" s="53"/>
      <c r="ZY47" t="s">
        <v>807</v>
      </c>
      <c r="ZZ47" s="54"/>
    </row>
    <row r="48" spans="1:702" ht="15.5" x14ac:dyDescent="0.35">
      <c r="A48" s="63" t="s">
        <v>808</v>
      </c>
      <c r="B48" s="65" t="s">
        <v>809</v>
      </c>
      <c r="C48" s="52"/>
      <c r="D48" s="52"/>
      <c r="E48" s="52"/>
      <c r="F48" s="53"/>
      <c r="ZY48" t="s">
        <v>810</v>
      </c>
      <c r="ZZ48" s="54"/>
    </row>
    <row r="49" spans="1:702" x14ac:dyDescent="0.35">
      <c r="A49" s="61"/>
      <c r="B49" s="62" t="s">
        <v>811</v>
      </c>
      <c r="C49" s="57" t="s">
        <v>812</v>
      </c>
      <c r="D49" s="58"/>
      <c r="E49" s="59"/>
      <c r="F49" s="60">
        <f>ROUND(D49*E49,2)</f>
        <v>0</v>
      </c>
      <c r="ZY49" t="s">
        <v>813</v>
      </c>
      <c r="ZZ49" s="54" t="s">
        <v>814</v>
      </c>
    </row>
    <row r="50" spans="1:702" x14ac:dyDescent="0.35">
      <c r="A50" s="61"/>
      <c r="B50" s="62" t="s">
        <v>815</v>
      </c>
      <c r="C50" s="57" t="s">
        <v>816</v>
      </c>
      <c r="D50" s="58"/>
      <c r="E50" s="59"/>
      <c r="F50" s="60">
        <f>ROUND(D50*E50,2)</f>
        <v>0</v>
      </c>
      <c r="ZY50" t="s">
        <v>817</v>
      </c>
      <c r="ZZ50" s="54" t="s">
        <v>818</v>
      </c>
    </row>
    <row r="51" spans="1:702" ht="15.5" x14ac:dyDescent="0.35">
      <c r="A51" s="63" t="s">
        <v>819</v>
      </c>
      <c r="B51" s="65" t="s">
        <v>820</v>
      </c>
      <c r="C51" s="52"/>
      <c r="D51" s="52"/>
      <c r="E51" s="52"/>
      <c r="F51" s="53"/>
      <c r="ZY51" t="s">
        <v>821</v>
      </c>
      <c r="ZZ51" s="54"/>
    </row>
    <row r="52" spans="1:702" x14ac:dyDescent="0.35">
      <c r="A52" s="61"/>
      <c r="B52" s="62" t="s">
        <v>822</v>
      </c>
      <c r="C52" s="57" t="s">
        <v>823</v>
      </c>
      <c r="D52" s="58"/>
      <c r="E52" s="59"/>
      <c r="F52" s="60">
        <f>ROUND(D52*E52,2)</f>
        <v>0</v>
      </c>
      <c r="ZY52" t="s">
        <v>824</v>
      </c>
      <c r="ZZ52" s="54" t="s">
        <v>825</v>
      </c>
    </row>
    <row r="53" spans="1:702" ht="18.5" x14ac:dyDescent="0.35">
      <c r="A53" s="63" t="s">
        <v>826</v>
      </c>
      <c r="B53" s="64" t="s">
        <v>827</v>
      </c>
      <c r="C53" s="52"/>
      <c r="D53" s="52"/>
      <c r="E53" s="52"/>
      <c r="F53" s="53"/>
      <c r="ZY53" t="s">
        <v>828</v>
      </c>
      <c r="ZZ53" s="54"/>
    </row>
    <row r="54" spans="1:702" ht="15.5" x14ac:dyDescent="0.35">
      <c r="A54" s="63" t="s">
        <v>829</v>
      </c>
      <c r="B54" s="65" t="s">
        <v>830</v>
      </c>
      <c r="C54" s="52"/>
      <c r="D54" s="52"/>
      <c r="E54" s="52"/>
      <c r="F54" s="53"/>
      <c r="ZY54" t="s">
        <v>831</v>
      </c>
      <c r="ZZ54" s="54"/>
    </row>
    <row r="55" spans="1:702" ht="15.5" x14ac:dyDescent="0.35">
      <c r="A55" s="63" t="s">
        <v>832</v>
      </c>
      <c r="B55" s="67" t="s">
        <v>833</v>
      </c>
      <c r="C55" s="52"/>
      <c r="D55" s="52"/>
      <c r="E55" s="52"/>
      <c r="F55" s="53"/>
      <c r="ZY55" t="s">
        <v>834</v>
      </c>
      <c r="ZZ55" s="54"/>
    </row>
    <row r="56" spans="1:702" x14ac:dyDescent="0.35">
      <c r="A56" s="61"/>
      <c r="B56" s="62" t="s">
        <v>835</v>
      </c>
      <c r="C56" s="57" t="s">
        <v>836</v>
      </c>
      <c r="D56" s="66"/>
      <c r="E56" s="59"/>
      <c r="F56" s="60">
        <f>ROUND(D56*E56,2)</f>
        <v>0</v>
      </c>
      <c r="ZY56" t="s">
        <v>837</v>
      </c>
      <c r="ZZ56" s="54" t="s">
        <v>838</v>
      </c>
    </row>
    <row r="57" spans="1:702" ht="15.5" x14ac:dyDescent="0.35">
      <c r="A57" s="63" t="s">
        <v>839</v>
      </c>
      <c r="B57" s="65" t="s">
        <v>840</v>
      </c>
      <c r="C57" s="52"/>
      <c r="D57" s="52"/>
      <c r="E57" s="52"/>
      <c r="F57" s="53"/>
      <c r="ZY57" t="s">
        <v>841</v>
      </c>
      <c r="ZZ57" s="54"/>
    </row>
    <row r="58" spans="1:702" ht="15.5" x14ac:dyDescent="0.35">
      <c r="A58" s="63" t="s">
        <v>842</v>
      </c>
      <c r="B58" s="67" t="s">
        <v>843</v>
      </c>
      <c r="C58" s="52"/>
      <c r="D58" s="52"/>
      <c r="E58" s="52"/>
      <c r="F58" s="53"/>
      <c r="ZY58" t="s">
        <v>844</v>
      </c>
      <c r="ZZ58" s="54"/>
    </row>
    <row r="59" spans="1:702" x14ac:dyDescent="0.35">
      <c r="A59" s="61"/>
      <c r="B59" s="62" t="s">
        <v>845</v>
      </c>
      <c r="C59" s="57" t="s">
        <v>846</v>
      </c>
      <c r="D59" s="58"/>
      <c r="E59" s="59"/>
      <c r="F59" s="60">
        <f>ROUND(D59*E59,2)</f>
        <v>0</v>
      </c>
      <c r="ZY59" t="s">
        <v>847</v>
      </c>
      <c r="ZZ59" s="54" t="s">
        <v>848</v>
      </c>
    </row>
    <row r="60" spans="1:702" ht="15.5" x14ac:dyDescent="0.35">
      <c r="A60" s="63" t="s">
        <v>849</v>
      </c>
      <c r="B60" s="65" t="s">
        <v>850</v>
      </c>
      <c r="C60" s="52"/>
      <c r="D60" s="52"/>
      <c r="E60" s="52"/>
      <c r="F60" s="53"/>
      <c r="ZY60" t="s">
        <v>851</v>
      </c>
      <c r="ZZ60" s="54"/>
    </row>
    <row r="61" spans="1:702" x14ac:dyDescent="0.35">
      <c r="A61" s="61"/>
      <c r="B61" s="62" t="s">
        <v>852</v>
      </c>
      <c r="C61" s="57" t="s">
        <v>853</v>
      </c>
      <c r="D61" s="58"/>
      <c r="E61" s="59"/>
      <c r="F61" s="60">
        <f>ROUND(D61*E61,2)</f>
        <v>0</v>
      </c>
      <c r="ZY61" t="s">
        <v>854</v>
      </c>
      <c r="ZZ61" s="54" t="s">
        <v>855</v>
      </c>
    </row>
    <row r="62" spans="1:702" ht="15.5" x14ac:dyDescent="0.35">
      <c r="A62" s="63" t="s">
        <v>856</v>
      </c>
      <c r="B62" s="65" t="s">
        <v>857</v>
      </c>
      <c r="C62" s="52"/>
      <c r="D62" s="52"/>
      <c r="E62" s="52"/>
      <c r="F62" s="53"/>
      <c r="ZY62" t="s">
        <v>858</v>
      </c>
      <c r="ZZ62" s="54"/>
    </row>
    <row r="63" spans="1:702" x14ac:dyDescent="0.35">
      <c r="A63" s="61"/>
      <c r="B63" s="62" t="s">
        <v>859</v>
      </c>
      <c r="C63" s="57" t="s">
        <v>860</v>
      </c>
      <c r="D63" s="58"/>
      <c r="E63" s="59"/>
      <c r="F63" s="60">
        <f>ROUND(D63*E63,2)</f>
        <v>0</v>
      </c>
      <c r="ZY63" t="s">
        <v>861</v>
      </c>
      <c r="ZZ63" s="54" t="s">
        <v>862</v>
      </c>
    </row>
    <row r="64" spans="1:702" ht="55.5" x14ac:dyDescent="0.35">
      <c r="A64" s="63"/>
      <c r="B64" s="64" t="s">
        <v>863</v>
      </c>
      <c r="C64" s="52"/>
      <c r="D64" s="52"/>
      <c r="E64" s="52"/>
      <c r="F64" s="53"/>
      <c r="ZY64" t="s">
        <v>864</v>
      </c>
      <c r="ZZ64" s="54"/>
    </row>
    <row r="65" spans="1:702" x14ac:dyDescent="0.35">
      <c r="A65" s="61"/>
      <c r="B65" s="62" t="s">
        <v>865</v>
      </c>
      <c r="C65" s="57"/>
      <c r="D65" s="58"/>
      <c r="E65" s="59"/>
      <c r="F65" s="60">
        <f>ROUND(D65*E65,2)</f>
        <v>0</v>
      </c>
      <c r="ZY65" t="s">
        <v>866</v>
      </c>
      <c r="ZZ65" s="54" t="s">
        <v>867</v>
      </c>
    </row>
    <row r="66" spans="1:702" x14ac:dyDescent="0.35">
      <c r="A66" s="68"/>
      <c r="B66" s="69"/>
      <c r="C66" s="70"/>
      <c r="D66" s="70"/>
      <c r="E66" s="70"/>
      <c r="F66" s="71"/>
    </row>
    <row r="67" spans="1:702" x14ac:dyDescent="0.35">
      <c r="A67" s="72"/>
      <c r="B67" s="72"/>
      <c r="C67" s="72"/>
      <c r="D67" s="72"/>
      <c r="E67" s="72"/>
      <c r="F67" s="72"/>
    </row>
    <row r="68" spans="1:702" x14ac:dyDescent="0.35">
      <c r="B68" s="1" t="s">
        <v>868</v>
      </c>
      <c r="F68" s="73">
        <f>SUBTOTAL(109,F4:F66)</f>
        <v>0</v>
      </c>
      <c r="ZY68" t="s">
        <v>869</v>
      </c>
    </row>
    <row r="69" spans="1:702" x14ac:dyDescent="0.35">
      <c r="A69" s="74">
        <f>'Récap. général'!D16</f>
        <v>20</v>
      </c>
      <c r="B69" s="1" t="str">
        <f>CONCATENATE("Montant TVA (",A69,"%)")</f>
        <v>Montant TVA (20%)</v>
      </c>
      <c r="F69" s="73">
        <f>(F68*A69)/100</f>
        <v>0</v>
      </c>
      <c r="ZY69" t="s">
        <v>870</v>
      </c>
    </row>
    <row r="70" spans="1:702" x14ac:dyDescent="0.35">
      <c r="B70" s="1" t="s">
        <v>871</v>
      </c>
      <c r="F70" s="73">
        <f>F68+F69</f>
        <v>0</v>
      </c>
      <c r="ZY70" t="s">
        <v>872</v>
      </c>
    </row>
    <row r="71" spans="1:702" x14ac:dyDescent="0.35">
      <c r="F71" s="73"/>
    </row>
    <row r="72" spans="1:702" x14ac:dyDescent="0.35">
      <c r="F72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6C3F9-ECB5-44EB-AD18-A3F6C910A43F}">
  <sheetPr>
    <pageSetUpPr fitToPage="1"/>
  </sheetPr>
  <dimension ref="A1:ZZ51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873</v>
      </c>
      <c r="D2" s="44" t="s">
        <v>874</v>
      </c>
      <c r="E2" s="44" t="s">
        <v>875</v>
      </c>
      <c r="F2" s="45" t="s">
        <v>876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877</v>
      </c>
      <c r="B4" s="51" t="s">
        <v>878</v>
      </c>
      <c r="C4" s="52"/>
      <c r="D4" s="52"/>
      <c r="E4" s="52"/>
      <c r="F4" s="53"/>
      <c r="ZY4" t="s">
        <v>879</v>
      </c>
      <c r="ZZ4" s="54"/>
    </row>
    <row r="5" spans="1:702" ht="78" x14ac:dyDescent="0.35">
      <c r="A5" s="55"/>
      <c r="B5" s="56" t="s">
        <v>880</v>
      </c>
      <c r="C5" s="57"/>
      <c r="D5" s="58"/>
      <c r="E5" s="59"/>
      <c r="F5" s="60">
        <f>ROUND(D5*E5,2)</f>
        <v>0</v>
      </c>
      <c r="ZY5" t="s">
        <v>881</v>
      </c>
      <c r="ZZ5" s="54" t="s">
        <v>882</v>
      </c>
    </row>
    <row r="6" spans="1:702" ht="52" x14ac:dyDescent="0.35">
      <c r="A6" s="61"/>
      <c r="B6" s="62" t="s">
        <v>883</v>
      </c>
      <c r="C6" s="57"/>
      <c r="D6" s="58"/>
      <c r="E6" s="59"/>
      <c r="F6" s="60">
        <f>ROUND(D6*E6,2)</f>
        <v>0</v>
      </c>
      <c r="ZY6" t="s">
        <v>884</v>
      </c>
      <c r="ZZ6" s="54" t="s">
        <v>885</v>
      </c>
    </row>
    <row r="7" spans="1:702" ht="18.5" x14ac:dyDescent="0.35">
      <c r="A7" s="63" t="s">
        <v>886</v>
      </c>
      <c r="B7" s="64" t="s">
        <v>887</v>
      </c>
      <c r="C7" s="52"/>
      <c r="D7" s="52"/>
      <c r="E7" s="52"/>
      <c r="F7" s="53"/>
      <c r="ZY7" t="s">
        <v>888</v>
      </c>
      <c r="ZZ7" s="54"/>
    </row>
    <row r="8" spans="1:702" x14ac:dyDescent="0.35">
      <c r="A8" s="61"/>
      <c r="B8" s="62" t="s">
        <v>889</v>
      </c>
      <c r="C8" s="57" t="s">
        <v>890</v>
      </c>
      <c r="D8" s="58"/>
      <c r="E8" s="59"/>
      <c r="F8" s="60">
        <f>ROUND(D8*E8,2)</f>
        <v>0</v>
      </c>
      <c r="ZY8" t="s">
        <v>891</v>
      </c>
      <c r="ZZ8" s="54" t="s">
        <v>892</v>
      </c>
    </row>
    <row r="9" spans="1:702" x14ac:dyDescent="0.35">
      <c r="A9" s="61"/>
      <c r="B9" s="62" t="s">
        <v>893</v>
      </c>
      <c r="C9" s="57" t="s">
        <v>894</v>
      </c>
      <c r="D9" s="58"/>
      <c r="E9" s="59"/>
      <c r="F9" s="60">
        <f>ROUND(D9*E9,2)</f>
        <v>0</v>
      </c>
      <c r="ZY9" t="s">
        <v>895</v>
      </c>
      <c r="ZZ9" s="54" t="s">
        <v>896</v>
      </c>
    </row>
    <row r="10" spans="1:702" ht="18.5" x14ac:dyDescent="0.35">
      <c r="A10" s="63" t="s">
        <v>897</v>
      </c>
      <c r="B10" s="64" t="s">
        <v>898</v>
      </c>
      <c r="C10" s="52"/>
      <c r="D10" s="52"/>
      <c r="E10" s="52"/>
      <c r="F10" s="53"/>
      <c r="ZY10" t="s">
        <v>899</v>
      </c>
      <c r="ZZ10" s="54"/>
    </row>
    <row r="11" spans="1:702" x14ac:dyDescent="0.35">
      <c r="A11" s="61"/>
      <c r="B11" s="62" t="s">
        <v>900</v>
      </c>
      <c r="C11" s="57" t="s">
        <v>901</v>
      </c>
      <c r="D11" s="58"/>
      <c r="E11" s="59"/>
      <c r="F11" s="60">
        <f>ROUND(D11*E11,2)</f>
        <v>0</v>
      </c>
      <c r="ZY11" t="s">
        <v>902</v>
      </c>
      <c r="ZZ11" s="54" t="s">
        <v>903</v>
      </c>
    </row>
    <row r="12" spans="1:702" ht="18.5" x14ac:dyDescent="0.35">
      <c r="A12" s="63" t="s">
        <v>904</v>
      </c>
      <c r="B12" s="64" t="s">
        <v>905</v>
      </c>
      <c r="C12" s="52"/>
      <c r="D12" s="52"/>
      <c r="E12" s="52"/>
      <c r="F12" s="53"/>
      <c r="ZY12" t="s">
        <v>906</v>
      </c>
      <c r="ZZ12" s="54"/>
    </row>
    <row r="13" spans="1:702" x14ac:dyDescent="0.35">
      <c r="A13" s="61"/>
      <c r="B13" s="62" t="s">
        <v>907</v>
      </c>
      <c r="C13" s="57" t="s">
        <v>908</v>
      </c>
      <c r="D13" s="58"/>
      <c r="E13" s="59"/>
      <c r="F13" s="60">
        <f>ROUND(D13*E13,2)</f>
        <v>0</v>
      </c>
      <c r="ZY13" t="s">
        <v>909</v>
      </c>
      <c r="ZZ13" s="54" t="s">
        <v>910</v>
      </c>
    </row>
    <row r="14" spans="1:702" ht="18.5" x14ac:dyDescent="0.35">
      <c r="A14" s="63" t="s">
        <v>911</v>
      </c>
      <c r="B14" s="64" t="s">
        <v>912</v>
      </c>
      <c r="C14" s="52"/>
      <c r="D14" s="52"/>
      <c r="E14" s="52"/>
      <c r="F14" s="53"/>
      <c r="ZY14" t="s">
        <v>913</v>
      </c>
      <c r="ZZ14" s="54"/>
    </row>
    <row r="15" spans="1:702" ht="31" x14ac:dyDescent="0.35">
      <c r="A15" s="63" t="s">
        <v>914</v>
      </c>
      <c r="B15" s="65" t="s">
        <v>915</v>
      </c>
      <c r="C15" s="52"/>
      <c r="D15" s="52"/>
      <c r="E15" s="52"/>
      <c r="F15" s="53"/>
      <c r="ZY15" t="s">
        <v>916</v>
      </c>
      <c r="ZZ15" s="54"/>
    </row>
    <row r="16" spans="1:702" ht="15.5" x14ac:dyDescent="0.35">
      <c r="A16" s="63" t="s">
        <v>917</v>
      </c>
      <c r="B16" s="67" t="s">
        <v>918</v>
      </c>
      <c r="C16" s="52"/>
      <c r="D16" s="52"/>
      <c r="E16" s="52"/>
      <c r="F16" s="53"/>
      <c r="ZY16" t="s">
        <v>919</v>
      </c>
      <c r="ZZ16" s="54"/>
    </row>
    <row r="17" spans="1:702" x14ac:dyDescent="0.35">
      <c r="A17" s="61"/>
      <c r="B17" s="62" t="s">
        <v>920</v>
      </c>
      <c r="C17" s="57" t="s">
        <v>921</v>
      </c>
      <c r="D17" s="58"/>
      <c r="E17" s="59"/>
      <c r="F17" s="60">
        <f>ROUND(D17*E17,2)</f>
        <v>0</v>
      </c>
      <c r="ZY17" t="s">
        <v>922</v>
      </c>
      <c r="ZZ17" s="54" t="s">
        <v>923</v>
      </c>
    </row>
    <row r="18" spans="1:702" ht="18.5" x14ac:dyDescent="0.35">
      <c r="A18" s="63" t="s">
        <v>924</v>
      </c>
      <c r="B18" s="64" t="s">
        <v>925</v>
      </c>
      <c r="C18" s="52"/>
      <c r="D18" s="52"/>
      <c r="E18" s="52"/>
      <c r="F18" s="53"/>
      <c r="ZY18" t="s">
        <v>926</v>
      </c>
      <c r="ZZ18" s="54"/>
    </row>
    <row r="19" spans="1:702" ht="15.5" x14ac:dyDescent="0.35">
      <c r="A19" s="63" t="s">
        <v>927</v>
      </c>
      <c r="B19" s="65" t="s">
        <v>928</v>
      </c>
      <c r="C19" s="52"/>
      <c r="D19" s="52"/>
      <c r="E19" s="52"/>
      <c r="F19" s="53"/>
      <c r="ZY19" t="s">
        <v>929</v>
      </c>
      <c r="ZZ19" s="54"/>
    </row>
    <row r="20" spans="1:702" x14ac:dyDescent="0.35">
      <c r="A20" s="61"/>
      <c r="B20" s="62" t="s">
        <v>930</v>
      </c>
      <c r="C20" s="57" t="s">
        <v>931</v>
      </c>
      <c r="D20" s="58"/>
      <c r="E20" s="59"/>
      <c r="F20" s="60">
        <f>ROUND(D20*E20,2)</f>
        <v>0</v>
      </c>
      <c r="ZY20" t="s">
        <v>932</v>
      </c>
      <c r="ZZ20" s="54" t="s">
        <v>933</v>
      </c>
    </row>
    <row r="21" spans="1:702" ht="15.5" x14ac:dyDescent="0.35">
      <c r="A21" s="63" t="s">
        <v>934</v>
      </c>
      <c r="B21" s="65" t="s">
        <v>935</v>
      </c>
      <c r="C21" s="52"/>
      <c r="D21" s="52"/>
      <c r="E21" s="52"/>
      <c r="F21" s="53"/>
      <c r="ZY21" t="s">
        <v>936</v>
      </c>
      <c r="ZZ21" s="54"/>
    </row>
    <row r="22" spans="1:702" x14ac:dyDescent="0.35">
      <c r="A22" s="61"/>
      <c r="B22" s="62" t="s">
        <v>937</v>
      </c>
      <c r="C22" s="57" t="s">
        <v>938</v>
      </c>
      <c r="D22" s="58"/>
      <c r="E22" s="59"/>
      <c r="F22" s="60">
        <f>ROUND(D22*E22,2)</f>
        <v>0</v>
      </c>
      <c r="ZY22" t="s">
        <v>939</v>
      </c>
      <c r="ZZ22" s="54" t="s">
        <v>940</v>
      </c>
    </row>
    <row r="23" spans="1:702" ht="18.5" x14ac:dyDescent="0.35">
      <c r="A23" s="63" t="s">
        <v>941</v>
      </c>
      <c r="B23" s="64" t="s">
        <v>942</v>
      </c>
      <c r="C23" s="52"/>
      <c r="D23" s="52"/>
      <c r="E23" s="52"/>
      <c r="F23" s="53"/>
      <c r="ZY23" t="s">
        <v>943</v>
      </c>
      <c r="ZZ23" s="54"/>
    </row>
    <row r="24" spans="1:702" ht="15.5" x14ac:dyDescent="0.35">
      <c r="A24" s="63" t="s">
        <v>944</v>
      </c>
      <c r="B24" s="65" t="s">
        <v>945</v>
      </c>
      <c r="C24" s="52"/>
      <c r="D24" s="52"/>
      <c r="E24" s="52"/>
      <c r="F24" s="53"/>
      <c r="ZY24" t="s">
        <v>946</v>
      </c>
      <c r="ZZ24" s="54"/>
    </row>
    <row r="25" spans="1:702" ht="15.5" x14ac:dyDescent="0.35">
      <c r="A25" s="63" t="s">
        <v>947</v>
      </c>
      <c r="B25" s="67" t="s">
        <v>948</v>
      </c>
      <c r="C25" s="52"/>
      <c r="D25" s="52"/>
      <c r="E25" s="52"/>
      <c r="F25" s="53"/>
      <c r="ZY25" t="s">
        <v>949</v>
      </c>
      <c r="ZZ25" s="54"/>
    </row>
    <row r="26" spans="1:702" x14ac:dyDescent="0.35">
      <c r="A26" s="61"/>
      <c r="B26" s="62" t="s">
        <v>950</v>
      </c>
      <c r="C26" s="57" t="s">
        <v>951</v>
      </c>
      <c r="D26" s="58"/>
      <c r="E26" s="59"/>
      <c r="F26" s="60">
        <f>ROUND(D26*E26,2)</f>
        <v>0</v>
      </c>
      <c r="ZY26" t="s">
        <v>952</v>
      </c>
      <c r="ZZ26" s="54" t="s">
        <v>953</v>
      </c>
    </row>
    <row r="27" spans="1:702" x14ac:dyDescent="0.35">
      <c r="A27" s="61"/>
      <c r="B27" s="62" t="s">
        <v>954</v>
      </c>
      <c r="C27" s="57" t="s">
        <v>955</v>
      </c>
      <c r="D27" s="58"/>
      <c r="E27" s="59"/>
      <c r="F27" s="60">
        <f>ROUND(D27*E27,2)</f>
        <v>0</v>
      </c>
      <c r="ZY27" t="s">
        <v>956</v>
      </c>
      <c r="ZZ27" s="54" t="s">
        <v>957</v>
      </c>
    </row>
    <row r="28" spans="1:702" x14ac:dyDescent="0.35">
      <c r="A28" s="61"/>
      <c r="B28" s="62" t="s">
        <v>958</v>
      </c>
      <c r="C28" s="57" t="s">
        <v>959</v>
      </c>
      <c r="D28" s="58"/>
      <c r="E28" s="59"/>
      <c r="F28" s="60">
        <f>ROUND(D28*E28,2)</f>
        <v>0</v>
      </c>
      <c r="ZY28" t="s">
        <v>960</v>
      </c>
      <c r="ZZ28" s="54" t="s">
        <v>961</v>
      </c>
    </row>
    <row r="29" spans="1:702" ht="18.5" x14ac:dyDescent="0.35">
      <c r="A29" s="63" t="s">
        <v>962</v>
      </c>
      <c r="B29" s="64" t="s">
        <v>963</v>
      </c>
      <c r="C29" s="52"/>
      <c r="D29" s="52"/>
      <c r="E29" s="52"/>
      <c r="F29" s="53"/>
      <c r="ZY29" t="s">
        <v>964</v>
      </c>
      <c r="ZZ29" s="54"/>
    </row>
    <row r="30" spans="1:702" x14ac:dyDescent="0.35">
      <c r="A30" s="61"/>
      <c r="B30" s="62" t="s">
        <v>965</v>
      </c>
      <c r="C30" s="57" t="s">
        <v>966</v>
      </c>
      <c r="D30" s="58"/>
      <c r="E30" s="59"/>
      <c r="F30" s="60">
        <f>ROUND(D30*E30,2)</f>
        <v>0</v>
      </c>
      <c r="ZY30" t="s">
        <v>967</v>
      </c>
      <c r="ZZ30" s="54" t="s">
        <v>968</v>
      </c>
    </row>
    <row r="31" spans="1:702" ht="18.5" x14ac:dyDescent="0.35">
      <c r="A31" s="63" t="s">
        <v>969</v>
      </c>
      <c r="B31" s="64" t="s">
        <v>970</v>
      </c>
      <c r="C31" s="52"/>
      <c r="D31" s="52"/>
      <c r="E31" s="52"/>
      <c r="F31" s="53"/>
      <c r="ZY31" t="s">
        <v>971</v>
      </c>
      <c r="ZZ31" s="54"/>
    </row>
    <row r="32" spans="1:702" ht="31" x14ac:dyDescent="0.35">
      <c r="A32" s="63" t="s">
        <v>972</v>
      </c>
      <c r="B32" s="65" t="s">
        <v>973</v>
      </c>
      <c r="C32" s="52"/>
      <c r="D32" s="52"/>
      <c r="E32" s="52"/>
      <c r="F32" s="53"/>
      <c r="ZY32" t="s">
        <v>974</v>
      </c>
      <c r="ZZ32" s="54"/>
    </row>
    <row r="33" spans="1:702" x14ac:dyDescent="0.35">
      <c r="A33" s="61"/>
      <c r="B33" s="62" t="s">
        <v>975</v>
      </c>
      <c r="C33" s="57" t="s">
        <v>976</v>
      </c>
      <c r="D33" s="58"/>
      <c r="E33" s="59"/>
      <c r="F33" s="60">
        <f>ROUND(D33*E33,2)</f>
        <v>0</v>
      </c>
      <c r="ZY33" t="s">
        <v>977</v>
      </c>
      <c r="ZZ33" s="54" t="s">
        <v>978</v>
      </c>
    </row>
    <row r="34" spans="1:702" ht="15.5" x14ac:dyDescent="0.35">
      <c r="A34" s="63" t="s">
        <v>979</v>
      </c>
      <c r="B34" s="65" t="s">
        <v>980</v>
      </c>
      <c r="C34" s="52"/>
      <c r="D34" s="52"/>
      <c r="E34" s="52"/>
      <c r="F34" s="53"/>
      <c r="ZY34" t="s">
        <v>981</v>
      </c>
      <c r="ZZ34" s="54"/>
    </row>
    <row r="35" spans="1:702" x14ac:dyDescent="0.35">
      <c r="A35" s="61"/>
      <c r="B35" s="62" t="s">
        <v>982</v>
      </c>
      <c r="C35" s="57" t="s">
        <v>983</v>
      </c>
      <c r="D35" s="59"/>
      <c r="E35" s="59"/>
      <c r="F35" s="60">
        <f>ROUND(D35*E35,2)</f>
        <v>0</v>
      </c>
      <c r="ZY35" t="s">
        <v>984</v>
      </c>
      <c r="ZZ35" s="54" t="s">
        <v>985</v>
      </c>
    </row>
    <row r="36" spans="1:702" ht="15.5" x14ac:dyDescent="0.35">
      <c r="A36" s="63" t="s">
        <v>986</v>
      </c>
      <c r="B36" s="65" t="s">
        <v>987</v>
      </c>
      <c r="C36" s="52"/>
      <c r="D36" s="52"/>
      <c r="E36" s="52"/>
      <c r="F36" s="53"/>
      <c r="ZY36" t="s">
        <v>988</v>
      </c>
      <c r="ZZ36" s="54"/>
    </row>
    <row r="37" spans="1:702" ht="15.5" x14ac:dyDescent="0.35">
      <c r="A37" s="63" t="s">
        <v>989</v>
      </c>
      <c r="B37" s="67" t="s">
        <v>990</v>
      </c>
      <c r="C37" s="52"/>
      <c r="D37" s="52"/>
      <c r="E37" s="52"/>
      <c r="F37" s="53"/>
      <c r="ZY37" t="s">
        <v>991</v>
      </c>
      <c r="ZZ37" s="54"/>
    </row>
    <row r="38" spans="1:702" x14ac:dyDescent="0.35">
      <c r="A38" s="61"/>
      <c r="B38" s="62" t="s">
        <v>992</v>
      </c>
      <c r="C38" s="57" t="s">
        <v>993</v>
      </c>
      <c r="D38" s="58"/>
      <c r="E38" s="59"/>
      <c r="F38" s="60">
        <f>ROUND(D38*E38,2)</f>
        <v>0</v>
      </c>
      <c r="ZY38" t="s">
        <v>994</v>
      </c>
      <c r="ZZ38" s="54" t="s">
        <v>995</v>
      </c>
    </row>
    <row r="39" spans="1:702" ht="15.5" x14ac:dyDescent="0.35">
      <c r="A39" s="63" t="s">
        <v>996</v>
      </c>
      <c r="B39" s="67" t="s">
        <v>997</v>
      </c>
      <c r="C39" s="52"/>
      <c r="D39" s="52"/>
      <c r="E39" s="52"/>
      <c r="F39" s="53"/>
      <c r="ZY39" t="s">
        <v>998</v>
      </c>
      <c r="ZZ39" s="54"/>
    </row>
    <row r="40" spans="1:702" x14ac:dyDescent="0.35">
      <c r="A40" s="61"/>
      <c r="B40" s="62" t="s">
        <v>999</v>
      </c>
      <c r="C40" s="57" t="s">
        <v>1000</v>
      </c>
      <c r="D40" s="58"/>
      <c r="E40" s="59"/>
      <c r="F40" s="60">
        <f>ROUND(D40*E40,2)</f>
        <v>0</v>
      </c>
      <c r="ZY40" t="s">
        <v>1001</v>
      </c>
      <c r="ZZ40" s="54" t="s">
        <v>1002</v>
      </c>
    </row>
    <row r="41" spans="1:702" ht="15.5" x14ac:dyDescent="0.35">
      <c r="A41" s="63" t="s">
        <v>1003</v>
      </c>
      <c r="B41" s="65" t="s">
        <v>1004</v>
      </c>
      <c r="C41" s="52"/>
      <c r="D41" s="52"/>
      <c r="E41" s="52"/>
      <c r="F41" s="53"/>
      <c r="ZY41" t="s">
        <v>1005</v>
      </c>
      <c r="ZZ41" s="54"/>
    </row>
    <row r="42" spans="1:702" x14ac:dyDescent="0.35">
      <c r="A42" s="61"/>
      <c r="B42" s="62" t="s">
        <v>1006</v>
      </c>
      <c r="C42" s="57" t="s">
        <v>1007</v>
      </c>
      <c r="D42" s="58"/>
      <c r="E42" s="59"/>
      <c r="F42" s="60">
        <f>ROUND(D42*E42,2)</f>
        <v>0</v>
      </c>
      <c r="ZY42" t="s">
        <v>1008</v>
      </c>
      <c r="ZZ42" s="54" t="s">
        <v>1009</v>
      </c>
    </row>
    <row r="43" spans="1:702" ht="55.5" x14ac:dyDescent="0.35">
      <c r="A43" s="63"/>
      <c r="B43" s="64" t="s">
        <v>1010</v>
      </c>
      <c r="C43" s="52"/>
      <c r="D43" s="52"/>
      <c r="E43" s="52"/>
      <c r="F43" s="53"/>
      <c r="ZY43" t="s">
        <v>1011</v>
      </c>
      <c r="ZZ43" s="54"/>
    </row>
    <row r="44" spans="1:702" x14ac:dyDescent="0.35">
      <c r="A44" s="61"/>
      <c r="B44" s="62" t="s">
        <v>1012</v>
      </c>
      <c r="C44" s="57"/>
      <c r="D44" s="58"/>
      <c r="E44" s="59"/>
      <c r="F44" s="60">
        <f>ROUND(D44*E44,2)</f>
        <v>0</v>
      </c>
      <c r="ZY44" t="s">
        <v>1013</v>
      </c>
      <c r="ZZ44" s="54" t="s">
        <v>1014</v>
      </c>
    </row>
    <row r="45" spans="1:702" x14ac:dyDescent="0.35">
      <c r="A45" s="68"/>
      <c r="B45" s="69"/>
      <c r="C45" s="70"/>
      <c r="D45" s="70"/>
      <c r="E45" s="70"/>
      <c r="F45" s="71"/>
    </row>
    <row r="46" spans="1:702" x14ac:dyDescent="0.35">
      <c r="A46" s="72"/>
      <c r="B46" s="72"/>
      <c r="C46" s="72"/>
      <c r="D46" s="72"/>
      <c r="E46" s="72"/>
      <c r="F46" s="72"/>
    </row>
    <row r="47" spans="1:702" ht="29" x14ac:dyDescent="0.35">
      <c r="B47" s="1" t="s">
        <v>1015</v>
      </c>
      <c r="F47" s="73">
        <f>SUBTOTAL(109,F4:F45)</f>
        <v>0</v>
      </c>
      <c r="ZY47" t="s">
        <v>1016</v>
      </c>
    </row>
    <row r="48" spans="1:702" x14ac:dyDescent="0.35">
      <c r="A48" s="74">
        <f>'Récap. général'!D17</f>
        <v>20</v>
      </c>
      <c r="B48" s="1" t="str">
        <f>CONCATENATE("Montant TVA (",A48,"%)")</f>
        <v>Montant TVA (20%)</v>
      </c>
      <c r="F48" s="73">
        <f>(F47*A48)/100</f>
        <v>0</v>
      </c>
      <c r="ZY48" t="s">
        <v>1017</v>
      </c>
    </row>
    <row r="49" spans="2:701" x14ac:dyDescent="0.35">
      <c r="B49" s="1" t="s">
        <v>1018</v>
      </c>
      <c r="F49" s="73">
        <f>F47+F48</f>
        <v>0</v>
      </c>
      <c r="ZY49" t="s">
        <v>1019</v>
      </c>
    </row>
    <row r="50" spans="2:701" x14ac:dyDescent="0.35">
      <c r="F50" s="73"/>
    </row>
    <row r="51" spans="2:701" x14ac:dyDescent="0.35">
      <c r="F51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4E0B9-1FC1-4AFD-A14E-B8A7CF2FA1A6}">
  <sheetPr>
    <pageSetUpPr fitToPage="1"/>
  </sheetPr>
  <dimension ref="A1:ZZ1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1020</v>
      </c>
      <c r="D2" s="44" t="s">
        <v>1021</v>
      </c>
      <c r="E2" s="44" t="s">
        <v>1022</v>
      </c>
      <c r="F2" s="45" t="s">
        <v>1023</v>
      </c>
    </row>
    <row r="3" spans="1:702" x14ac:dyDescent="0.35">
      <c r="A3" s="46"/>
      <c r="B3" s="47"/>
      <c r="C3" s="48"/>
      <c r="D3" s="48"/>
      <c r="E3" s="48"/>
      <c r="F3" s="49"/>
    </row>
    <row r="4" spans="1:702" ht="42" x14ac:dyDescent="0.35">
      <c r="A4" s="50" t="s">
        <v>1024</v>
      </c>
      <c r="B4" s="51" t="s">
        <v>1025</v>
      </c>
      <c r="C4" s="52"/>
      <c r="D4" s="52"/>
      <c r="E4" s="52"/>
      <c r="F4" s="53"/>
      <c r="ZY4" t="s">
        <v>1026</v>
      </c>
      <c r="ZZ4" s="54"/>
    </row>
    <row r="5" spans="1:702" ht="18.5" x14ac:dyDescent="0.35">
      <c r="A5" s="76" t="s">
        <v>1027</v>
      </c>
      <c r="B5" s="77" t="s">
        <v>1028</v>
      </c>
      <c r="C5" s="52"/>
      <c r="D5" s="52"/>
      <c r="E5" s="52"/>
      <c r="F5" s="53"/>
      <c r="ZY5" t="s">
        <v>1029</v>
      </c>
      <c r="ZZ5" s="54"/>
    </row>
    <row r="6" spans="1:702" x14ac:dyDescent="0.35">
      <c r="A6" s="61"/>
      <c r="B6" s="62" t="s">
        <v>1030</v>
      </c>
      <c r="C6" s="57" t="s">
        <v>1031</v>
      </c>
      <c r="D6" s="58"/>
      <c r="E6" s="59"/>
      <c r="F6" s="60">
        <f>ROUND(D6*E6,2)</f>
        <v>0</v>
      </c>
      <c r="ZY6" t="s">
        <v>1032</v>
      </c>
      <c r="ZZ6" s="54" t="s">
        <v>1033</v>
      </c>
    </row>
    <row r="7" spans="1:702" ht="18.5" x14ac:dyDescent="0.35">
      <c r="A7" s="63" t="s">
        <v>1034</v>
      </c>
      <c r="B7" s="64" t="s">
        <v>1035</v>
      </c>
      <c r="C7" s="52"/>
      <c r="D7" s="52"/>
      <c r="E7" s="52"/>
      <c r="F7" s="53"/>
      <c r="ZY7" t="s">
        <v>1036</v>
      </c>
      <c r="ZZ7" s="54"/>
    </row>
    <row r="8" spans="1:702" ht="15.5" x14ac:dyDescent="0.35">
      <c r="A8" s="63" t="s">
        <v>1037</v>
      </c>
      <c r="B8" s="65" t="s">
        <v>1038</v>
      </c>
      <c r="C8" s="52"/>
      <c r="D8" s="52"/>
      <c r="E8" s="52"/>
      <c r="F8" s="53"/>
      <c r="ZY8" t="s">
        <v>1039</v>
      </c>
      <c r="ZZ8" s="54"/>
    </row>
    <row r="9" spans="1:702" ht="15.5" x14ac:dyDescent="0.35">
      <c r="A9" s="63" t="s">
        <v>1040</v>
      </c>
      <c r="B9" s="67" t="s">
        <v>1041</v>
      </c>
      <c r="C9" s="52"/>
      <c r="D9" s="52"/>
      <c r="E9" s="52"/>
      <c r="F9" s="53"/>
      <c r="ZY9" t="s">
        <v>1042</v>
      </c>
      <c r="ZZ9" s="54"/>
    </row>
    <row r="10" spans="1:702" x14ac:dyDescent="0.35">
      <c r="A10" s="61"/>
      <c r="B10" s="62" t="s">
        <v>1043</v>
      </c>
      <c r="C10" s="57" t="s">
        <v>1044</v>
      </c>
      <c r="D10" s="58"/>
      <c r="E10" s="59"/>
      <c r="F10" s="60">
        <f>ROUND(D10*E10,2)</f>
        <v>0</v>
      </c>
      <c r="ZY10" t="s">
        <v>1045</v>
      </c>
      <c r="ZZ10" s="54" t="s">
        <v>1046</v>
      </c>
    </row>
    <row r="11" spans="1:702" x14ac:dyDescent="0.35">
      <c r="A11" s="68"/>
      <c r="B11" s="69"/>
      <c r="C11" s="70"/>
      <c r="D11" s="70"/>
      <c r="E11" s="70"/>
      <c r="F11" s="71"/>
    </row>
    <row r="12" spans="1:702" x14ac:dyDescent="0.35">
      <c r="A12" s="72"/>
      <c r="B12" s="72"/>
      <c r="C12" s="72"/>
      <c r="D12" s="72"/>
      <c r="E12" s="72"/>
      <c r="F12" s="72"/>
    </row>
    <row r="13" spans="1:702" ht="29" x14ac:dyDescent="0.35">
      <c r="B13" s="1" t="s">
        <v>1047</v>
      </c>
      <c r="F13" s="73">
        <f>SUBTOTAL(109,F4:F11)</f>
        <v>0</v>
      </c>
      <c r="ZY13" t="s">
        <v>1048</v>
      </c>
    </row>
    <row r="14" spans="1:702" x14ac:dyDescent="0.35">
      <c r="A14" s="74">
        <f>'Récap. général'!D17</f>
        <v>20</v>
      </c>
      <c r="B14" s="1" t="str">
        <f>CONCATENATE("Montant TVA (",A14,"%)")</f>
        <v>Montant TVA (20%)</v>
      </c>
      <c r="F14" s="73">
        <f>(F13*A14)/100</f>
        <v>0</v>
      </c>
      <c r="ZY14" t="s">
        <v>1049</v>
      </c>
    </row>
    <row r="15" spans="1:702" x14ac:dyDescent="0.35">
      <c r="B15" s="1" t="s">
        <v>1050</v>
      </c>
      <c r="F15" s="73">
        <f>F13+F14</f>
        <v>0</v>
      </c>
      <c r="ZY15" t="s">
        <v>1051</v>
      </c>
    </row>
    <row r="16" spans="1:702" x14ac:dyDescent="0.35">
      <c r="F16" s="73"/>
    </row>
    <row r="17" spans="6:6" x14ac:dyDescent="0.35">
      <c r="F17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887C1-D047-4F53-8460-0324EECEAF1A}">
  <sheetPr>
    <pageSetUpPr fitToPage="1"/>
  </sheetPr>
  <dimension ref="A1:ZZ1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1052</v>
      </c>
      <c r="D2" s="44" t="s">
        <v>1053</v>
      </c>
      <c r="E2" s="44" t="s">
        <v>1054</v>
      </c>
      <c r="F2" s="45" t="s">
        <v>1055</v>
      </c>
    </row>
    <row r="3" spans="1:702" x14ac:dyDescent="0.35">
      <c r="A3" s="46"/>
      <c r="B3" s="47"/>
      <c r="C3" s="48"/>
      <c r="D3" s="48"/>
      <c r="E3" s="48"/>
      <c r="F3" s="49"/>
    </row>
    <row r="4" spans="1:702" ht="42" x14ac:dyDescent="0.35">
      <c r="A4" s="50" t="s">
        <v>1056</v>
      </c>
      <c r="B4" s="51" t="s">
        <v>1057</v>
      </c>
      <c r="C4" s="52"/>
      <c r="D4" s="52"/>
      <c r="E4" s="52"/>
      <c r="F4" s="53"/>
      <c r="ZY4" t="s">
        <v>1058</v>
      </c>
      <c r="ZZ4" s="54"/>
    </row>
    <row r="5" spans="1:702" ht="18.5" x14ac:dyDescent="0.35">
      <c r="A5" s="76" t="s">
        <v>1059</v>
      </c>
      <c r="B5" s="77" t="s">
        <v>1060</v>
      </c>
      <c r="C5" s="52"/>
      <c r="D5" s="52"/>
      <c r="E5" s="52"/>
      <c r="F5" s="53"/>
      <c r="ZY5" t="s">
        <v>1061</v>
      </c>
      <c r="ZZ5" s="54"/>
    </row>
    <row r="6" spans="1:702" x14ac:dyDescent="0.35">
      <c r="A6" s="61"/>
      <c r="B6" s="62" t="s">
        <v>1062</v>
      </c>
      <c r="C6" s="57" t="s">
        <v>1063</v>
      </c>
      <c r="D6" s="58"/>
      <c r="E6" s="59"/>
      <c r="F6" s="60">
        <f>ROUND(D6*E6,2)</f>
        <v>0</v>
      </c>
      <c r="ZY6" t="s">
        <v>1064</v>
      </c>
      <c r="ZZ6" s="54" t="s">
        <v>1065</v>
      </c>
    </row>
    <row r="7" spans="1:702" ht="18.5" x14ac:dyDescent="0.35">
      <c r="A7" s="63" t="s">
        <v>1066</v>
      </c>
      <c r="B7" s="64" t="s">
        <v>1067</v>
      </c>
      <c r="C7" s="52"/>
      <c r="D7" s="52"/>
      <c r="E7" s="52"/>
      <c r="F7" s="53"/>
      <c r="ZY7" t="s">
        <v>1068</v>
      </c>
      <c r="ZZ7" s="54"/>
    </row>
    <row r="8" spans="1:702" ht="15.5" x14ac:dyDescent="0.35">
      <c r="A8" s="63" t="s">
        <v>1069</v>
      </c>
      <c r="B8" s="65" t="s">
        <v>1070</v>
      </c>
      <c r="C8" s="52"/>
      <c r="D8" s="52"/>
      <c r="E8" s="52"/>
      <c r="F8" s="53"/>
      <c r="ZY8" t="s">
        <v>1071</v>
      </c>
      <c r="ZZ8" s="54"/>
    </row>
    <row r="9" spans="1:702" ht="15.5" x14ac:dyDescent="0.35">
      <c r="A9" s="63" t="s">
        <v>1072</v>
      </c>
      <c r="B9" s="67" t="s">
        <v>1073</v>
      </c>
      <c r="C9" s="52"/>
      <c r="D9" s="52"/>
      <c r="E9" s="52"/>
      <c r="F9" s="53"/>
      <c r="ZY9" t="s">
        <v>1074</v>
      </c>
      <c r="ZZ9" s="54"/>
    </row>
    <row r="10" spans="1:702" x14ac:dyDescent="0.35">
      <c r="A10" s="61"/>
      <c r="B10" s="62" t="s">
        <v>1075</v>
      </c>
      <c r="C10" s="57" t="s">
        <v>1076</v>
      </c>
      <c r="D10" s="58"/>
      <c r="E10" s="59"/>
      <c r="F10" s="60">
        <f>ROUND(D10*E10,2)</f>
        <v>0</v>
      </c>
      <c r="ZY10" t="s">
        <v>1077</v>
      </c>
      <c r="ZZ10" s="54" t="s">
        <v>1078</v>
      </c>
    </row>
    <row r="11" spans="1:702" ht="15.5" x14ac:dyDescent="0.35">
      <c r="A11" s="63" t="s">
        <v>1079</v>
      </c>
      <c r="B11" s="67" t="s">
        <v>1080</v>
      </c>
      <c r="C11" s="52"/>
      <c r="D11" s="52"/>
      <c r="E11" s="52"/>
      <c r="F11" s="53"/>
      <c r="ZY11" t="s">
        <v>1081</v>
      </c>
      <c r="ZZ11" s="54"/>
    </row>
    <row r="12" spans="1:702" x14ac:dyDescent="0.35">
      <c r="A12" s="61"/>
      <c r="B12" s="62" t="s">
        <v>1082</v>
      </c>
      <c r="C12" s="57" t="s">
        <v>1083</v>
      </c>
      <c r="D12" s="58"/>
      <c r="E12" s="59"/>
      <c r="F12" s="60">
        <f>ROUND(D12*E12,2)</f>
        <v>0</v>
      </c>
      <c r="ZY12" t="s">
        <v>1084</v>
      </c>
      <c r="ZZ12" s="54" t="s">
        <v>1085</v>
      </c>
    </row>
    <row r="13" spans="1:702" x14ac:dyDescent="0.35">
      <c r="A13" s="68"/>
      <c r="B13" s="69"/>
      <c r="C13" s="70"/>
      <c r="D13" s="70"/>
      <c r="E13" s="70"/>
      <c r="F13" s="71"/>
    </row>
    <row r="14" spans="1:702" x14ac:dyDescent="0.35">
      <c r="A14" s="72"/>
      <c r="B14" s="72"/>
      <c r="C14" s="72"/>
      <c r="D14" s="72"/>
      <c r="E14" s="72"/>
      <c r="F14" s="72"/>
    </row>
    <row r="15" spans="1:702" ht="29" x14ac:dyDescent="0.35">
      <c r="B15" s="1" t="s">
        <v>1086</v>
      </c>
      <c r="F15" s="73">
        <f>SUBTOTAL(109,F4:F13)</f>
        <v>0</v>
      </c>
      <c r="ZY15" t="s">
        <v>1087</v>
      </c>
    </row>
    <row r="16" spans="1:702" x14ac:dyDescent="0.35">
      <c r="A16" s="74">
        <f>'Récap. général'!D17</f>
        <v>20</v>
      </c>
      <c r="B16" s="1" t="str">
        <f>CONCATENATE("Montant TVA (",A16,"%)")</f>
        <v>Montant TVA (20%)</v>
      </c>
      <c r="F16" s="73">
        <f>(F15*A16)/100</f>
        <v>0</v>
      </c>
      <c r="ZY16" t="s">
        <v>1088</v>
      </c>
    </row>
    <row r="17" spans="2:701" x14ac:dyDescent="0.35">
      <c r="B17" s="1" t="s">
        <v>1089</v>
      </c>
      <c r="F17" s="73">
        <f>F15+F16</f>
        <v>0</v>
      </c>
      <c r="ZY17" t="s">
        <v>1090</v>
      </c>
    </row>
    <row r="18" spans="2:701" x14ac:dyDescent="0.35">
      <c r="F18" s="73"/>
    </row>
    <row r="19" spans="2:701" x14ac:dyDescent="0.35">
      <c r="F19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9C1F9-13BF-4674-AE07-37D5AC0DDAF5}">
  <sheetPr>
    <pageSetUpPr fitToPage="1"/>
  </sheetPr>
  <dimension ref="A1:ZZ6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265625" defaultRowHeight="14.5" x14ac:dyDescent="0.35"/>
  <cols>
    <col min="1" max="1" width="9.7265625" customWidth="1"/>
    <col min="2" max="2" width="46.7265625" customWidth="1"/>
    <col min="3" max="3" width="4.7265625" customWidth="1"/>
    <col min="4" max="5" width="10.7265625" customWidth="1"/>
    <col min="6" max="6" width="12.7265625" customWidth="1"/>
    <col min="7" max="7" width="10.7265625" customWidth="1"/>
    <col min="701" max="703" width="10.7265625" customWidth="1"/>
  </cols>
  <sheetData>
    <row r="1" spans="1:702" ht="63.75" customHeight="1" x14ac:dyDescent="0.35">
      <c r="A1" s="81"/>
      <c r="B1" s="82"/>
      <c r="C1" s="82"/>
      <c r="D1" s="82"/>
      <c r="E1" s="82"/>
      <c r="F1" s="83"/>
    </row>
    <row r="2" spans="1:702" x14ac:dyDescent="0.35">
      <c r="A2" s="41"/>
      <c r="B2" s="42"/>
      <c r="C2" s="43" t="s">
        <v>1091</v>
      </c>
      <c r="D2" s="44" t="s">
        <v>1092</v>
      </c>
      <c r="E2" s="44" t="s">
        <v>1093</v>
      </c>
      <c r="F2" s="45" t="s">
        <v>1094</v>
      </c>
    </row>
    <row r="3" spans="1:702" x14ac:dyDescent="0.35">
      <c r="A3" s="46"/>
      <c r="B3" s="47"/>
      <c r="C3" s="48"/>
      <c r="D3" s="48"/>
      <c r="E3" s="48"/>
      <c r="F3" s="49"/>
    </row>
    <row r="4" spans="1:702" ht="21" x14ac:dyDescent="0.35">
      <c r="A4" s="50" t="s">
        <v>1095</v>
      </c>
      <c r="B4" s="51" t="s">
        <v>1096</v>
      </c>
      <c r="C4" s="52"/>
      <c r="D4" s="52"/>
      <c r="E4" s="52"/>
      <c r="F4" s="53"/>
      <c r="ZY4" t="s">
        <v>1097</v>
      </c>
      <c r="ZZ4" s="54" t="s">
        <v>1098</v>
      </c>
    </row>
    <row r="5" spans="1:702" ht="78" x14ac:dyDescent="0.35">
      <c r="A5" s="55"/>
      <c r="B5" s="56" t="s">
        <v>1099</v>
      </c>
      <c r="C5" s="57"/>
      <c r="D5" s="58"/>
      <c r="E5" s="59"/>
      <c r="F5" s="60">
        <f>ROUND(D5*E5,2)</f>
        <v>0</v>
      </c>
      <c r="ZY5" t="s">
        <v>1100</v>
      </c>
      <c r="ZZ5" s="54" t="s">
        <v>1101</v>
      </c>
    </row>
    <row r="6" spans="1:702" ht="52" x14ac:dyDescent="0.35">
      <c r="A6" s="61"/>
      <c r="B6" s="62" t="s">
        <v>1102</v>
      </c>
      <c r="C6" s="57"/>
      <c r="D6" s="58"/>
      <c r="E6" s="59"/>
      <c r="F6" s="60">
        <f>ROUND(D6*E6,2)</f>
        <v>0</v>
      </c>
      <c r="ZY6" t="s">
        <v>1103</v>
      </c>
      <c r="ZZ6" s="54" t="s">
        <v>1104</v>
      </c>
    </row>
    <row r="7" spans="1:702" ht="18.5" x14ac:dyDescent="0.35">
      <c r="A7" s="63" t="s">
        <v>1105</v>
      </c>
      <c r="B7" s="64" t="s">
        <v>1106</v>
      </c>
      <c r="C7" s="52"/>
      <c r="D7" s="52"/>
      <c r="E7" s="52"/>
      <c r="F7" s="53"/>
      <c r="ZY7" t="s">
        <v>1107</v>
      </c>
      <c r="ZZ7" s="54"/>
    </row>
    <row r="8" spans="1:702" x14ac:dyDescent="0.35">
      <c r="A8" s="61"/>
      <c r="B8" s="62" t="s">
        <v>1108</v>
      </c>
      <c r="C8" s="57" t="s">
        <v>1109</v>
      </c>
      <c r="D8" s="58"/>
      <c r="E8" s="59"/>
      <c r="F8" s="60">
        <f>ROUND(D8*E8,2)</f>
        <v>0</v>
      </c>
      <c r="ZY8" t="s">
        <v>1110</v>
      </c>
      <c r="ZZ8" s="54" t="s">
        <v>1111</v>
      </c>
    </row>
    <row r="9" spans="1:702" x14ac:dyDescent="0.35">
      <c r="A9" s="61"/>
      <c r="B9" s="62" t="s">
        <v>1112</v>
      </c>
      <c r="C9" s="57" t="s">
        <v>1113</v>
      </c>
      <c r="D9" s="58"/>
      <c r="E9" s="59"/>
      <c r="F9" s="60">
        <f>ROUND(D9*E9,2)</f>
        <v>0</v>
      </c>
      <c r="ZY9" t="s">
        <v>1114</v>
      </c>
      <c r="ZZ9" s="54" t="s">
        <v>1115</v>
      </c>
    </row>
    <row r="10" spans="1:702" ht="18.5" x14ac:dyDescent="0.35">
      <c r="A10" s="63" t="s">
        <v>1116</v>
      </c>
      <c r="B10" s="64" t="s">
        <v>1117</v>
      </c>
      <c r="C10" s="52"/>
      <c r="D10" s="52"/>
      <c r="E10" s="52"/>
      <c r="F10" s="53"/>
      <c r="ZY10" t="s">
        <v>1118</v>
      </c>
      <c r="ZZ10" s="54"/>
    </row>
    <row r="11" spans="1:702" ht="15.5" x14ac:dyDescent="0.35">
      <c r="A11" s="63" t="s">
        <v>1119</v>
      </c>
      <c r="B11" s="65" t="s">
        <v>1120</v>
      </c>
      <c r="C11" s="52"/>
      <c r="D11" s="52"/>
      <c r="E11" s="52"/>
      <c r="F11" s="53"/>
      <c r="ZY11" t="s">
        <v>1121</v>
      </c>
      <c r="ZZ11" s="54"/>
    </row>
    <row r="12" spans="1:702" x14ac:dyDescent="0.35">
      <c r="A12" s="61"/>
      <c r="B12" s="62" t="s">
        <v>1122</v>
      </c>
      <c r="C12" s="57" t="s">
        <v>1123</v>
      </c>
      <c r="D12" s="58"/>
      <c r="E12" s="59"/>
      <c r="F12" s="60">
        <f>ROUND(D12*E12,2)</f>
        <v>0</v>
      </c>
      <c r="ZY12" t="s">
        <v>1124</v>
      </c>
      <c r="ZZ12" s="54" t="s">
        <v>1125</v>
      </c>
    </row>
    <row r="13" spans="1:702" ht="15.5" x14ac:dyDescent="0.35">
      <c r="A13" s="63" t="s">
        <v>1126</v>
      </c>
      <c r="B13" s="65" t="s">
        <v>1127</v>
      </c>
      <c r="C13" s="52"/>
      <c r="D13" s="52"/>
      <c r="E13" s="52"/>
      <c r="F13" s="53"/>
      <c r="ZY13" t="s">
        <v>1128</v>
      </c>
      <c r="ZZ13" s="54"/>
    </row>
    <row r="14" spans="1:702" ht="15.5" x14ac:dyDescent="0.35">
      <c r="A14" s="63" t="s">
        <v>1129</v>
      </c>
      <c r="B14" s="67" t="s">
        <v>1130</v>
      </c>
      <c r="C14" s="52"/>
      <c r="D14" s="52"/>
      <c r="E14" s="52"/>
      <c r="F14" s="53"/>
      <c r="ZY14" t="s">
        <v>1131</v>
      </c>
      <c r="ZZ14" s="54"/>
    </row>
    <row r="15" spans="1:702" x14ac:dyDescent="0.35">
      <c r="A15" s="61"/>
      <c r="B15" s="75"/>
      <c r="C15" s="57" t="s">
        <v>1132</v>
      </c>
      <c r="D15" s="59"/>
      <c r="E15" s="59"/>
      <c r="F15" s="60">
        <f>ROUND(D15*E15,2)</f>
        <v>0</v>
      </c>
      <c r="ZY15" t="s">
        <v>1133</v>
      </c>
      <c r="ZZ15" s="54" t="s">
        <v>1134</v>
      </c>
    </row>
    <row r="16" spans="1:702" ht="15.5" x14ac:dyDescent="0.35">
      <c r="A16" s="63" t="s">
        <v>1135</v>
      </c>
      <c r="B16" s="67" t="s">
        <v>1136</v>
      </c>
      <c r="C16" s="52"/>
      <c r="D16" s="52"/>
      <c r="E16" s="52"/>
      <c r="F16" s="53"/>
      <c r="ZY16" t="s">
        <v>1137</v>
      </c>
      <c r="ZZ16" s="54"/>
    </row>
    <row r="17" spans="1:702" x14ac:dyDescent="0.35">
      <c r="A17" s="61"/>
      <c r="B17" s="75"/>
      <c r="C17" s="57" t="s">
        <v>1138</v>
      </c>
      <c r="D17" s="59"/>
      <c r="E17" s="59"/>
      <c r="F17" s="60">
        <f>ROUND(D17*E17,2)</f>
        <v>0</v>
      </c>
      <c r="ZY17" t="s">
        <v>1139</v>
      </c>
      <c r="ZZ17" s="54" t="s">
        <v>1140</v>
      </c>
    </row>
    <row r="18" spans="1:702" ht="18.5" x14ac:dyDescent="0.35">
      <c r="A18" s="63" t="s">
        <v>1141</v>
      </c>
      <c r="B18" s="64" t="s">
        <v>1142</v>
      </c>
      <c r="C18" s="52"/>
      <c r="D18" s="52"/>
      <c r="E18" s="52"/>
      <c r="F18" s="53"/>
      <c r="ZY18" t="s">
        <v>1143</v>
      </c>
      <c r="ZZ18" s="54"/>
    </row>
    <row r="19" spans="1:702" ht="15.5" x14ac:dyDescent="0.35">
      <c r="A19" s="63" t="s">
        <v>1144</v>
      </c>
      <c r="B19" s="65" t="s">
        <v>1145</v>
      </c>
      <c r="C19" s="52"/>
      <c r="D19" s="52"/>
      <c r="E19" s="52"/>
      <c r="F19" s="53"/>
      <c r="ZY19" t="s">
        <v>1146</v>
      </c>
      <c r="ZZ19" s="54"/>
    </row>
    <row r="20" spans="1:702" ht="15.5" x14ac:dyDescent="0.35">
      <c r="A20" s="63" t="s">
        <v>1147</v>
      </c>
      <c r="B20" s="67" t="s">
        <v>1148</v>
      </c>
      <c r="C20" s="52"/>
      <c r="D20" s="52"/>
      <c r="E20" s="52"/>
      <c r="F20" s="53"/>
      <c r="ZY20" t="s">
        <v>1149</v>
      </c>
      <c r="ZZ20" s="54"/>
    </row>
    <row r="21" spans="1:702" x14ac:dyDescent="0.35">
      <c r="A21" s="61"/>
      <c r="B21" s="62" t="s">
        <v>1150</v>
      </c>
      <c r="C21" s="57" t="s">
        <v>1151</v>
      </c>
      <c r="D21" s="59"/>
      <c r="E21" s="59"/>
      <c r="F21" s="60">
        <f>ROUND(D21*E21,2)</f>
        <v>0</v>
      </c>
      <c r="ZY21" t="s">
        <v>1152</v>
      </c>
      <c r="ZZ21" s="54" t="s">
        <v>1153</v>
      </c>
    </row>
    <row r="22" spans="1:702" ht="18.5" x14ac:dyDescent="0.35">
      <c r="A22" s="63" t="s">
        <v>1154</v>
      </c>
      <c r="B22" s="64" t="s">
        <v>1155</v>
      </c>
      <c r="C22" s="52"/>
      <c r="D22" s="52"/>
      <c r="E22" s="52"/>
      <c r="F22" s="53"/>
      <c r="ZY22" t="s">
        <v>1156</v>
      </c>
      <c r="ZZ22" s="54"/>
    </row>
    <row r="23" spans="1:702" ht="15.5" x14ac:dyDescent="0.35">
      <c r="A23" s="63" t="s">
        <v>1157</v>
      </c>
      <c r="B23" s="65" t="s">
        <v>1158</v>
      </c>
      <c r="C23" s="52"/>
      <c r="D23" s="52"/>
      <c r="E23" s="52"/>
      <c r="F23" s="53"/>
      <c r="ZY23" t="s">
        <v>1159</v>
      </c>
      <c r="ZZ23" s="54"/>
    </row>
    <row r="24" spans="1:702" x14ac:dyDescent="0.35">
      <c r="A24" s="61"/>
      <c r="B24" s="62" t="s">
        <v>1160</v>
      </c>
      <c r="C24" s="57" t="s">
        <v>1161</v>
      </c>
      <c r="D24" s="59"/>
      <c r="E24" s="59"/>
      <c r="F24" s="60">
        <f>ROUND(D24*E24,2)</f>
        <v>0</v>
      </c>
      <c r="ZY24" t="s">
        <v>1162</v>
      </c>
      <c r="ZZ24" s="54" t="s">
        <v>1163</v>
      </c>
    </row>
    <row r="25" spans="1:702" ht="15.5" x14ac:dyDescent="0.35">
      <c r="A25" s="63" t="s">
        <v>1164</v>
      </c>
      <c r="B25" s="65" t="s">
        <v>1165</v>
      </c>
      <c r="C25" s="52"/>
      <c r="D25" s="52"/>
      <c r="E25" s="52"/>
      <c r="F25" s="53"/>
      <c r="ZY25" t="s">
        <v>1166</v>
      </c>
      <c r="ZZ25" s="54"/>
    </row>
    <row r="26" spans="1:702" x14ac:dyDescent="0.35">
      <c r="A26" s="61"/>
      <c r="B26" s="62" t="s">
        <v>1167</v>
      </c>
      <c r="C26" s="57" t="s">
        <v>1168</v>
      </c>
      <c r="D26" s="58"/>
      <c r="E26" s="59"/>
      <c r="F26" s="60">
        <f>ROUND(D26*E26,2)</f>
        <v>0</v>
      </c>
      <c r="ZY26" t="s">
        <v>1169</v>
      </c>
      <c r="ZZ26" s="54" t="s">
        <v>1170</v>
      </c>
    </row>
    <row r="27" spans="1:702" ht="15.5" x14ac:dyDescent="0.35">
      <c r="A27" s="63" t="s">
        <v>1171</v>
      </c>
      <c r="B27" s="65" t="s">
        <v>1172</v>
      </c>
      <c r="C27" s="52"/>
      <c r="D27" s="52"/>
      <c r="E27" s="52"/>
      <c r="F27" s="53"/>
      <c r="ZY27" t="s">
        <v>1173</v>
      </c>
      <c r="ZZ27" s="54"/>
    </row>
    <row r="28" spans="1:702" ht="15.5" x14ac:dyDescent="0.35">
      <c r="A28" s="63" t="s">
        <v>1174</v>
      </c>
      <c r="B28" s="67" t="s">
        <v>1175</v>
      </c>
      <c r="C28" s="52"/>
      <c r="D28" s="52"/>
      <c r="E28" s="52"/>
      <c r="F28" s="53"/>
      <c r="ZY28" t="s">
        <v>1176</v>
      </c>
      <c r="ZZ28" s="54"/>
    </row>
    <row r="29" spans="1:702" x14ac:dyDescent="0.35">
      <c r="A29" s="61"/>
      <c r="B29" s="62" t="s">
        <v>1177</v>
      </c>
      <c r="C29" s="57" t="s">
        <v>1178</v>
      </c>
      <c r="D29" s="59"/>
      <c r="E29" s="59"/>
      <c r="F29" s="60">
        <f>ROUND(D29*E29,2)</f>
        <v>0</v>
      </c>
      <c r="ZY29" t="s">
        <v>1179</v>
      </c>
      <c r="ZZ29" s="54" t="s">
        <v>1180</v>
      </c>
    </row>
    <row r="30" spans="1:702" ht="18.5" x14ac:dyDescent="0.35">
      <c r="A30" s="63" t="s">
        <v>1181</v>
      </c>
      <c r="B30" s="64" t="s">
        <v>1182</v>
      </c>
      <c r="C30" s="52"/>
      <c r="D30" s="52"/>
      <c r="E30" s="52"/>
      <c r="F30" s="53"/>
      <c r="ZY30" t="s">
        <v>1183</v>
      </c>
      <c r="ZZ30" s="54"/>
    </row>
    <row r="31" spans="1:702" ht="15.5" x14ac:dyDescent="0.35">
      <c r="A31" s="63" t="s">
        <v>1184</v>
      </c>
      <c r="B31" s="65" t="s">
        <v>1185</v>
      </c>
      <c r="C31" s="52"/>
      <c r="D31" s="52"/>
      <c r="E31" s="52"/>
      <c r="F31" s="53"/>
      <c r="ZY31" t="s">
        <v>1186</v>
      </c>
      <c r="ZZ31" s="54"/>
    </row>
    <row r="32" spans="1:702" ht="15.5" x14ac:dyDescent="0.35">
      <c r="A32" s="63" t="s">
        <v>1187</v>
      </c>
      <c r="B32" s="67" t="s">
        <v>1188</v>
      </c>
      <c r="C32" s="52"/>
      <c r="D32" s="52"/>
      <c r="E32" s="52"/>
      <c r="F32" s="53"/>
      <c r="ZY32" t="s">
        <v>1189</v>
      </c>
      <c r="ZZ32" s="54"/>
    </row>
    <row r="33" spans="1:702" x14ac:dyDescent="0.35">
      <c r="A33" s="61"/>
      <c r="B33" s="62" t="s">
        <v>1190</v>
      </c>
      <c r="C33" s="57" t="s">
        <v>1191</v>
      </c>
      <c r="D33" s="59"/>
      <c r="E33" s="59"/>
      <c r="F33" s="60">
        <f>ROUND(D33*E33,2)</f>
        <v>0</v>
      </c>
      <c r="ZY33" t="s">
        <v>1192</v>
      </c>
      <c r="ZZ33" s="54" t="s">
        <v>1193</v>
      </c>
    </row>
    <row r="34" spans="1:702" ht="15.5" x14ac:dyDescent="0.35">
      <c r="A34" s="63" t="s">
        <v>1194</v>
      </c>
      <c r="B34" s="67" t="s">
        <v>1195</v>
      </c>
      <c r="C34" s="52"/>
      <c r="D34" s="52"/>
      <c r="E34" s="52"/>
      <c r="F34" s="53"/>
      <c r="ZY34" t="s">
        <v>1196</v>
      </c>
      <c r="ZZ34" s="54"/>
    </row>
    <row r="35" spans="1:702" x14ac:dyDescent="0.35">
      <c r="A35" s="61"/>
      <c r="B35" s="62" t="s">
        <v>1197</v>
      </c>
      <c r="C35" s="57" t="s">
        <v>1198</v>
      </c>
      <c r="D35" s="59"/>
      <c r="E35" s="59"/>
      <c r="F35" s="60">
        <f>ROUND(D35*E35,2)</f>
        <v>0</v>
      </c>
      <c r="ZY35" t="s">
        <v>1199</v>
      </c>
      <c r="ZZ35" s="54" t="s">
        <v>1200</v>
      </c>
    </row>
    <row r="36" spans="1:702" ht="15.5" x14ac:dyDescent="0.35">
      <c r="A36" s="63" t="s">
        <v>1201</v>
      </c>
      <c r="B36" s="65" t="s">
        <v>1202</v>
      </c>
      <c r="C36" s="52"/>
      <c r="D36" s="52"/>
      <c r="E36" s="52"/>
      <c r="F36" s="53"/>
      <c r="ZY36" t="s">
        <v>1203</v>
      </c>
      <c r="ZZ36" s="54"/>
    </row>
    <row r="37" spans="1:702" ht="15.5" x14ac:dyDescent="0.35">
      <c r="A37" s="63" t="s">
        <v>1204</v>
      </c>
      <c r="B37" s="67" t="s">
        <v>1205</v>
      </c>
      <c r="C37" s="52"/>
      <c r="D37" s="52"/>
      <c r="E37" s="52"/>
      <c r="F37" s="53"/>
      <c r="ZY37" t="s">
        <v>1206</v>
      </c>
      <c r="ZZ37" s="54"/>
    </row>
    <row r="38" spans="1:702" x14ac:dyDescent="0.35">
      <c r="A38" s="61"/>
      <c r="B38" s="62" t="s">
        <v>1207</v>
      </c>
      <c r="C38" s="57" t="s">
        <v>1208</v>
      </c>
      <c r="D38" s="59"/>
      <c r="E38" s="59"/>
      <c r="F38" s="60">
        <f>ROUND(D38*E38,2)</f>
        <v>0</v>
      </c>
      <c r="ZY38" t="s">
        <v>1209</v>
      </c>
      <c r="ZZ38" s="54" t="s">
        <v>1210</v>
      </c>
    </row>
    <row r="39" spans="1:702" ht="15.5" x14ac:dyDescent="0.35">
      <c r="A39" s="63" t="s">
        <v>1211</v>
      </c>
      <c r="B39" s="67" t="s">
        <v>1212</v>
      </c>
      <c r="C39" s="52"/>
      <c r="D39" s="52"/>
      <c r="E39" s="52"/>
      <c r="F39" s="53"/>
      <c r="ZY39" t="s">
        <v>1213</v>
      </c>
      <c r="ZZ39" s="54"/>
    </row>
    <row r="40" spans="1:702" x14ac:dyDescent="0.35">
      <c r="A40" s="61"/>
      <c r="B40" s="62" t="s">
        <v>1214</v>
      </c>
      <c r="C40" s="57" t="s">
        <v>1215</v>
      </c>
      <c r="D40" s="59"/>
      <c r="E40" s="59"/>
      <c r="F40" s="60">
        <f>ROUND(D40*E40,2)</f>
        <v>0</v>
      </c>
      <c r="ZY40" t="s">
        <v>1216</v>
      </c>
      <c r="ZZ40" s="54" t="s">
        <v>1217</v>
      </c>
    </row>
    <row r="41" spans="1:702" ht="15.5" x14ac:dyDescent="0.35">
      <c r="A41" s="63" t="s">
        <v>1218</v>
      </c>
      <c r="B41" s="65" t="s">
        <v>1219</v>
      </c>
      <c r="C41" s="52"/>
      <c r="D41" s="52"/>
      <c r="E41" s="52"/>
      <c r="F41" s="53"/>
      <c r="ZY41" t="s">
        <v>1220</v>
      </c>
      <c r="ZZ41" s="54"/>
    </row>
    <row r="42" spans="1:702" x14ac:dyDescent="0.35">
      <c r="A42" s="61"/>
      <c r="B42" s="62" t="s">
        <v>1221</v>
      </c>
      <c r="C42" s="57" t="s">
        <v>1222</v>
      </c>
      <c r="D42" s="59"/>
      <c r="E42" s="59"/>
      <c r="F42" s="60">
        <f>ROUND(D42*E42,2)</f>
        <v>0</v>
      </c>
      <c r="ZY42" t="s">
        <v>1223</v>
      </c>
      <c r="ZZ42" s="54" t="s">
        <v>1224</v>
      </c>
    </row>
    <row r="43" spans="1:702" ht="18.5" x14ac:dyDescent="0.35">
      <c r="A43" s="63" t="s">
        <v>1225</v>
      </c>
      <c r="B43" s="64" t="s">
        <v>1226</v>
      </c>
      <c r="C43" s="52"/>
      <c r="D43" s="52"/>
      <c r="E43" s="52"/>
      <c r="F43" s="53"/>
      <c r="ZY43" t="s">
        <v>1227</v>
      </c>
      <c r="ZZ43" s="54"/>
    </row>
    <row r="44" spans="1:702" ht="15.5" x14ac:dyDescent="0.35">
      <c r="A44" s="63" t="s">
        <v>1228</v>
      </c>
      <c r="B44" s="65" t="s">
        <v>1229</v>
      </c>
      <c r="C44" s="52"/>
      <c r="D44" s="52"/>
      <c r="E44" s="52"/>
      <c r="F44" s="53"/>
      <c r="ZY44" t="s">
        <v>1230</v>
      </c>
      <c r="ZZ44" s="54"/>
    </row>
    <row r="45" spans="1:702" x14ac:dyDescent="0.35">
      <c r="A45" s="61"/>
      <c r="B45" s="62" t="s">
        <v>1231</v>
      </c>
      <c r="C45" s="57" t="s">
        <v>1232</v>
      </c>
      <c r="D45" s="59"/>
      <c r="E45" s="59"/>
      <c r="F45" s="60">
        <f>ROUND(D45*E45,2)</f>
        <v>0</v>
      </c>
      <c r="ZY45" t="s">
        <v>1233</v>
      </c>
      <c r="ZZ45" s="54" t="s">
        <v>1234</v>
      </c>
    </row>
    <row r="46" spans="1:702" ht="15.5" x14ac:dyDescent="0.35">
      <c r="A46" s="63" t="s">
        <v>1235</v>
      </c>
      <c r="B46" s="65" t="s">
        <v>1236</v>
      </c>
      <c r="C46" s="52"/>
      <c r="D46" s="52"/>
      <c r="E46" s="52"/>
      <c r="F46" s="53"/>
      <c r="ZY46" t="s">
        <v>1237</v>
      </c>
      <c r="ZZ46" s="54"/>
    </row>
    <row r="47" spans="1:702" x14ac:dyDescent="0.35">
      <c r="A47" s="61"/>
      <c r="B47" s="62" t="s">
        <v>1238</v>
      </c>
      <c r="C47" s="57" t="s">
        <v>1239</v>
      </c>
      <c r="D47" s="59"/>
      <c r="E47" s="59"/>
      <c r="F47" s="60">
        <f>ROUND(D47*E47,2)</f>
        <v>0</v>
      </c>
      <c r="ZY47" t="s">
        <v>1240</v>
      </c>
      <c r="ZZ47" s="54" t="s">
        <v>1241</v>
      </c>
    </row>
    <row r="48" spans="1:702" ht="18.5" x14ac:dyDescent="0.35">
      <c r="A48" s="63" t="s">
        <v>1242</v>
      </c>
      <c r="B48" s="64" t="s">
        <v>1243</v>
      </c>
      <c r="C48" s="52"/>
      <c r="D48" s="52"/>
      <c r="E48" s="52"/>
      <c r="F48" s="53"/>
      <c r="ZY48" t="s">
        <v>1244</v>
      </c>
      <c r="ZZ48" s="54"/>
    </row>
    <row r="49" spans="1:702" ht="15.5" x14ac:dyDescent="0.35">
      <c r="A49" s="63" t="s">
        <v>1245</v>
      </c>
      <c r="B49" s="65" t="s">
        <v>1246</v>
      </c>
      <c r="C49" s="52"/>
      <c r="D49" s="52"/>
      <c r="E49" s="52"/>
      <c r="F49" s="53"/>
      <c r="ZY49" t="s">
        <v>1247</v>
      </c>
      <c r="ZZ49" s="54"/>
    </row>
    <row r="50" spans="1:702" x14ac:dyDescent="0.35">
      <c r="A50" s="61"/>
      <c r="B50" s="62" t="s">
        <v>1248</v>
      </c>
      <c r="C50" s="57" t="s">
        <v>1249</v>
      </c>
      <c r="D50" s="58"/>
      <c r="E50" s="59"/>
      <c r="F50" s="60">
        <f>ROUND(D50*E50,2)</f>
        <v>0</v>
      </c>
      <c r="ZY50" t="s">
        <v>1250</v>
      </c>
      <c r="ZZ50" s="54" t="s">
        <v>1251</v>
      </c>
    </row>
    <row r="51" spans="1:702" ht="15.5" x14ac:dyDescent="0.35">
      <c r="A51" s="63" t="s">
        <v>1252</v>
      </c>
      <c r="B51" s="65" t="s">
        <v>1253</v>
      </c>
      <c r="C51" s="52"/>
      <c r="D51" s="52"/>
      <c r="E51" s="52"/>
      <c r="F51" s="53"/>
      <c r="ZY51" t="s">
        <v>1254</v>
      </c>
      <c r="ZZ51" s="54"/>
    </row>
    <row r="52" spans="1:702" x14ac:dyDescent="0.35">
      <c r="A52" s="61"/>
      <c r="B52" s="62" t="s">
        <v>1255</v>
      </c>
      <c r="C52" s="57" t="s">
        <v>1256</v>
      </c>
      <c r="D52" s="58"/>
      <c r="E52" s="59"/>
      <c r="F52" s="60">
        <f>ROUND(D52*E52,2)</f>
        <v>0</v>
      </c>
      <c r="ZY52" t="s">
        <v>1257</v>
      </c>
      <c r="ZZ52" s="54" t="s">
        <v>1258</v>
      </c>
    </row>
    <row r="53" spans="1:702" ht="15.5" x14ac:dyDescent="0.35">
      <c r="A53" s="63" t="s">
        <v>1259</v>
      </c>
      <c r="B53" s="65" t="s">
        <v>1260</v>
      </c>
      <c r="C53" s="52"/>
      <c r="D53" s="52"/>
      <c r="E53" s="52"/>
      <c r="F53" s="53"/>
      <c r="ZY53" t="s">
        <v>1261</v>
      </c>
      <c r="ZZ53" s="54"/>
    </row>
    <row r="54" spans="1:702" x14ac:dyDescent="0.35">
      <c r="A54" s="61"/>
      <c r="B54" s="62" t="s">
        <v>1262</v>
      </c>
      <c r="C54" s="57" t="s">
        <v>1263</v>
      </c>
      <c r="D54" s="58"/>
      <c r="E54" s="59"/>
      <c r="F54" s="60">
        <f>ROUND(D54*E54,2)</f>
        <v>0</v>
      </c>
      <c r="ZY54" t="s">
        <v>1264</v>
      </c>
      <c r="ZZ54" s="54" t="s">
        <v>1265</v>
      </c>
    </row>
    <row r="55" spans="1:702" ht="15.5" x14ac:dyDescent="0.35">
      <c r="A55" s="63" t="s">
        <v>1266</v>
      </c>
      <c r="B55" s="65" t="s">
        <v>1267</v>
      </c>
      <c r="C55" s="52"/>
      <c r="D55" s="52"/>
      <c r="E55" s="52"/>
      <c r="F55" s="53"/>
      <c r="ZY55" t="s">
        <v>1268</v>
      </c>
      <c r="ZZ55" s="54"/>
    </row>
    <row r="56" spans="1:702" x14ac:dyDescent="0.35">
      <c r="A56" s="61"/>
      <c r="B56" s="62" t="s">
        <v>1269</v>
      </c>
      <c r="C56" s="57" t="s">
        <v>1270</v>
      </c>
      <c r="D56" s="58"/>
      <c r="E56" s="59"/>
      <c r="F56" s="60">
        <f>ROUND(D56*E56,2)</f>
        <v>0</v>
      </c>
      <c r="ZY56" t="s">
        <v>1271</v>
      </c>
      <c r="ZZ56" s="54" t="s">
        <v>1272</v>
      </c>
    </row>
    <row r="57" spans="1:702" ht="55.5" x14ac:dyDescent="0.35">
      <c r="A57" s="63"/>
      <c r="B57" s="64" t="s">
        <v>1273</v>
      </c>
      <c r="C57" s="52"/>
      <c r="D57" s="52"/>
      <c r="E57" s="52"/>
      <c r="F57" s="53"/>
      <c r="ZY57" t="s">
        <v>1274</v>
      </c>
      <c r="ZZ57" s="54"/>
    </row>
    <row r="58" spans="1:702" x14ac:dyDescent="0.35">
      <c r="A58" s="61"/>
      <c r="B58" s="62" t="s">
        <v>1275</v>
      </c>
      <c r="C58" s="57"/>
      <c r="D58" s="58"/>
      <c r="E58" s="59"/>
      <c r="F58" s="60">
        <f>ROUND(D58*E58,2)</f>
        <v>0</v>
      </c>
      <c r="ZY58" t="s">
        <v>1276</v>
      </c>
      <c r="ZZ58" s="54" t="s">
        <v>1277</v>
      </c>
    </row>
    <row r="59" spans="1:702" x14ac:dyDescent="0.35">
      <c r="A59" s="68"/>
      <c r="B59" s="69"/>
      <c r="C59" s="70"/>
      <c r="D59" s="70"/>
      <c r="E59" s="70"/>
      <c r="F59" s="71"/>
    </row>
    <row r="60" spans="1:702" x14ac:dyDescent="0.35">
      <c r="A60" s="72"/>
      <c r="B60" s="72"/>
      <c r="C60" s="72"/>
      <c r="D60" s="72"/>
      <c r="E60" s="72"/>
      <c r="F60" s="72"/>
    </row>
    <row r="61" spans="1:702" x14ac:dyDescent="0.35">
      <c r="B61" s="1" t="s">
        <v>1278</v>
      </c>
      <c r="F61" s="73">
        <f>SUBTOTAL(109,F4:F59)</f>
        <v>0</v>
      </c>
      <c r="ZY61" t="s">
        <v>1279</v>
      </c>
    </row>
    <row r="62" spans="1:702" x14ac:dyDescent="0.35">
      <c r="A62" s="74">
        <f>'Récap. général'!D18</f>
        <v>20</v>
      </c>
      <c r="B62" s="1" t="str">
        <f>CONCATENATE("Montant TVA (",A62,"%)")</f>
        <v>Montant TVA (20%)</v>
      </c>
      <c r="F62" s="73">
        <f>(F61*A62)/100</f>
        <v>0</v>
      </c>
      <c r="ZY62" t="s">
        <v>1280</v>
      </c>
    </row>
    <row r="63" spans="1:702" x14ac:dyDescent="0.35">
      <c r="B63" s="1" t="s">
        <v>1281</v>
      </c>
      <c r="F63" s="73">
        <f>F61+F62</f>
        <v>0</v>
      </c>
      <c r="ZY63" t="s">
        <v>1282</v>
      </c>
    </row>
    <row r="64" spans="1:702" x14ac:dyDescent="0.35">
      <c r="F64" s="73"/>
    </row>
    <row r="65" spans="6:6" x14ac:dyDescent="0.35">
      <c r="F65" s="73"/>
    </row>
  </sheetData>
  <mergeCells count="1">
    <mergeCell ref="A1:F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24</vt:i4>
      </vt:variant>
    </vt:vector>
  </HeadingPairs>
  <TitlesOfParts>
    <vt:vector size="37" baseType="lpstr">
      <vt:lpstr>Récap. général</vt:lpstr>
      <vt:lpstr>Lot N°01 AMENAGEMENTS EXTERIEU</vt:lpstr>
      <vt:lpstr>Lot N°02 DEMOLITION - DESAMIAN</vt:lpstr>
      <vt:lpstr>Lot N°03 RAVALEMENT</vt:lpstr>
      <vt:lpstr>Lot N°04 ETANCHEITE</vt:lpstr>
      <vt:lpstr>Lot N°05 MENUISERIES EXTERIEUR</vt:lpstr>
      <vt:lpstr>Lot N°05 Remplacement de la po</vt:lpstr>
      <vt:lpstr>Lot N°05 Remplacement des port</vt:lpstr>
      <vt:lpstr>Lot N°06 PLATRERIE - FAUX-PLAF</vt:lpstr>
      <vt:lpstr>Lot N°07 MENUISERIES INTERIEUR</vt:lpstr>
      <vt:lpstr>Lot N°07 Mise en place de casi</vt:lpstr>
      <vt:lpstr>Lot N°08 SOLS SOUPLES</vt:lpstr>
      <vt:lpstr>Lot N°09 PEINTURE</vt:lpstr>
      <vt:lpstr>'Lot N°01 AMENAGEMENTS EXTERIEU'!Impression_des_titres</vt:lpstr>
      <vt:lpstr>'Lot N°02 DEMOLITION - DESAMIAN'!Impression_des_titres</vt:lpstr>
      <vt:lpstr>'Lot N°03 RAVALEMENT'!Impression_des_titres</vt:lpstr>
      <vt:lpstr>'Lot N°04 ETANCHEITE'!Impression_des_titres</vt:lpstr>
      <vt:lpstr>'Lot N°05 MENUISERIES EXTERIEUR'!Impression_des_titres</vt:lpstr>
      <vt:lpstr>'Lot N°05 Remplacement de la po'!Impression_des_titres</vt:lpstr>
      <vt:lpstr>'Lot N°05 Remplacement des port'!Impression_des_titres</vt:lpstr>
      <vt:lpstr>'Lot N°06 PLATRERIE - FAUX-PLAF'!Impression_des_titres</vt:lpstr>
      <vt:lpstr>'Lot N°07 MENUISERIES INTERIEUR'!Impression_des_titres</vt:lpstr>
      <vt:lpstr>'Lot N°07 Mise en place de casi'!Impression_des_titres</vt:lpstr>
      <vt:lpstr>'Lot N°08 SOLS SOUPLES'!Impression_des_titres</vt:lpstr>
      <vt:lpstr>'Lot N°09 PEINTURE'!Impression_des_titres</vt:lpstr>
      <vt:lpstr>'Lot N°01 AMENAGEMENTS EXTERIEU'!Zone_d_impression</vt:lpstr>
      <vt:lpstr>'Lot N°02 DEMOLITION - DESAMIAN'!Zone_d_impression</vt:lpstr>
      <vt:lpstr>'Lot N°03 RAVALEMENT'!Zone_d_impression</vt:lpstr>
      <vt:lpstr>'Lot N°04 ETANCHEITE'!Zone_d_impression</vt:lpstr>
      <vt:lpstr>'Lot N°05 MENUISERIES EXTERIEUR'!Zone_d_impression</vt:lpstr>
      <vt:lpstr>'Lot N°05 Remplacement de la po'!Zone_d_impression</vt:lpstr>
      <vt:lpstr>'Lot N°05 Remplacement des port'!Zone_d_impression</vt:lpstr>
      <vt:lpstr>'Lot N°06 PLATRERIE - FAUX-PLAF'!Zone_d_impression</vt:lpstr>
      <vt:lpstr>'Lot N°07 MENUISERIES INTERIEUR'!Zone_d_impression</vt:lpstr>
      <vt:lpstr>'Lot N°07 Mise en place de casi'!Zone_d_impression</vt:lpstr>
      <vt:lpstr>'Lot N°08 SOLS SOUPLES'!Zone_d_impression</vt:lpstr>
      <vt:lpstr>'Lot N°09 PEINTURE'!Zone_d_impression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fgcho</dc:creator>
  <cp:lastModifiedBy>GERBAUD Marion</cp:lastModifiedBy>
  <dcterms:created xsi:type="dcterms:W3CDTF">2025-09-05T09:15:49Z</dcterms:created>
  <dcterms:modified xsi:type="dcterms:W3CDTF">2025-09-17T11:45:15Z</dcterms:modified>
</cp:coreProperties>
</file>